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R:\Training\Materials\Accounting &amp; Financial Reporting\Worksheets\"/>
    </mc:Choice>
  </mc:AlternateContent>
  <bookViews>
    <workbookView xWindow="285" yWindow="435" windowWidth="15600" windowHeight="10410" tabRatio="853" firstSheet="1" activeTab="1"/>
  </bookViews>
  <sheets>
    <sheet name="DataEntry" sheetId="3" state="hidden" r:id="rId1"/>
    <sheet name="Service Fee Rate" sheetId="6" r:id="rId2"/>
    <sheet name="Review checklist" sheetId="12" state="hidden" r:id="rId3"/>
    <sheet name="Sales Mark-Up" sheetId="13" r:id="rId4"/>
    <sheet name="Service Instructions" sheetId="14" r:id="rId5"/>
    <sheet name="Sales Mark-up Instructions" sheetId="15" r:id="rId6"/>
    <sheet name="Exmpl#1-Test Service" sheetId="16" r:id="rId7"/>
    <sheet name="Exmpl#2-Conference" sheetId="17" r:id="rId8"/>
    <sheet name="Exmpl#3-Store Mark-up" sheetId="18" r:id="rId9"/>
  </sheets>
  <definedNames>
    <definedName name="_xlnm.Print_Area" localSheetId="0">DataEntry!$A$1:$H$80</definedName>
    <definedName name="_xlnm.Print_Area" localSheetId="2">'Review checklist'!$A$1:$R$131</definedName>
    <definedName name="_xlnm.Print_Area" localSheetId="3">'Sales Mark-Up'!$A$1:$N$78</definedName>
    <definedName name="_xlnm.Print_Area" localSheetId="1">'Service Fee Rate'!$A$1:$M$77</definedName>
  </definedNames>
  <calcPr calcId="162913"/>
</workbook>
</file>

<file path=xl/calcChain.xml><?xml version="1.0" encoding="utf-8"?>
<calcChain xmlns="http://schemas.openxmlformats.org/spreadsheetml/2006/main">
  <c r="I69" i="18" l="1"/>
  <c r="J52" i="18"/>
  <c r="J55" i="18" s="1"/>
  <c r="J72" i="18" s="1"/>
  <c r="J79" i="18" s="1"/>
  <c r="J41" i="18"/>
  <c r="J34" i="18"/>
  <c r="I68" i="17"/>
  <c r="J51" i="17" s="1"/>
  <c r="J54" i="17" s="1"/>
  <c r="J71" i="17" s="1"/>
  <c r="J78" i="17" s="1"/>
  <c r="J40" i="17"/>
  <c r="J33" i="17"/>
  <c r="I68" i="16"/>
  <c r="J51" i="16"/>
  <c r="J54" i="16" s="1"/>
  <c r="J71" i="16" s="1"/>
  <c r="J78" i="16" s="1"/>
  <c r="J40" i="16"/>
  <c r="J33" i="16"/>
  <c r="I64" i="13"/>
  <c r="J47" i="13" s="1"/>
  <c r="J50" i="13" s="1"/>
  <c r="J67" i="13" s="1"/>
  <c r="J74" i="13" s="1"/>
  <c r="I64" i="6"/>
  <c r="J47" i="6" s="1"/>
  <c r="J50" i="6" s="1"/>
  <c r="J67" i="6" s="1"/>
  <c r="J74" i="6" s="1"/>
  <c r="J36" i="13"/>
  <c r="J29" i="13"/>
  <c r="J36" i="6"/>
  <c r="B75" i="3"/>
  <c r="B45" i="3"/>
  <c r="B77" i="3"/>
  <c r="C51" i="3"/>
  <c r="C52" i="3"/>
  <c r="C20" i="3"/>
  <c r="C21" i="3"/>
  <c r="C54" i="3"/>
  <c r="C55" i="3"/>
  <c r="C56" i="3"/>
  <c r="C53" i="3"/>
  <c r="E52" i="3"/>
  <c r="E53" i="3"/>
  <c r="E54" i="3"/>
  <c r="E55" i="3"/>
  <c r="E56" i="3"/>
  <c r="E51" i="3"/>
  <c r="D52" i="3"/>
  <c r="D53" i="3"/>
  <c r="D54" i="3"/>
  <c r="D55" i="3"/>
  <c r="D56" i="3"/>
  <c r="D51" i="3"/>
  <c r="C23" i="3"/>
  <c r="C24" i="3"/>
  <c r="C25" i="3"/>
  <c r="C22" i="3"/>
  <c r="D21" i="3"/>
  <c r="D22" i="3"/>
  <c r="D23" i="3"/>
  <c r="D24" i="3"/>
  <c r="D25" i="3"/>
  <c r="D20" i="3"/>
  <c r="E21" i="3"/>
  <c r="E22" i="3"/>
  <c r="E23" i="3"/>
  <c r="E24" i="3"/>
  <c r="E25" i="3"/>
  <c r="E20" i="3"/>
  <c r="B70" i="3"/>
  <c r="B35" i="3"/>
  <c r="B48" i="3"/>
  <c r="B44" i="3"/>
  <c r="B32" i="3"/>
  <c r="B29" i="3"/>
  <c r="B17" i="3"/>
  <c r="B15" i="3"/>
  <c r="B13" i="3"/>
  <c r="B8" i="3"/>
  <c r="B7" i="3"/>
  <c r="B58" i="3"/>
  <c r="E60" i="3" s="1"/>
  <c r="F60" i="3"/>
  <c r="B33" i="3"/>
  <c r="B54" i="3"/>
  <c r="B23" i="3"/>
  <c r="J29" i="6"/>
  <c r="C140" i="14" s="1"/>
  <c r="B20" i="3"/>
  <c r="B21" i="3"/>
  <c r="B22" i="3"/>
  <c r="B24" i="3"/>
  <c r="B25" i="3"/>
  <c r="B51" i="3"/>
  <c r="B52" i="3"/>
  <c r="B53" i="3"/>
  <c r="B55" i="3"/>
  <c r="B56" i="3"/>
  <c r="B60" i="3"/>
  <c r="B63" i="3"/>
  <c r="C63" i="3"/>
  <c r="D63" i="3"/>
  <c r="E63" i="3"/>
  <c r="F63" i="3"/>
  <c r="B65" i="3"/>
  <c r="C65" i="3"/>
  <c r="B69" i="3"/>
  <c r="B71" i="3"/>
  <c r="B76" i="3"/>
  <c r="C130" i="12"/>
  <c r="C60" i="3"/>
  <c r="D60" i="3"/>
  <c r="G60" i="3"/>
  <c r="B9" i="3"/>
  <c r="H60" i="3" l="1"/>
  <c r="C142" i="15"/>
</calcChain>
</file>

<file path=xl/comments1.xml><?xml version="1.0" encoding="utf-8"?>
<comments xmlns="http://schemas.openxmlformats.org/spreadsheetml/2006/main">
  <authors>
    <author>Harshbarger, Karen</author>
    <author>Kim Coventry</author>
    <author>jmlaroe</author>
  </authors>
  <commentList>
    <comment ref="B6" authorId="0" shapeId="0">
      <text>
        <r>
          <rPr>
            <sz val="9"/>
            <color indexed="81"/>
            <rFont val="Tahoma"/>
            <family val="2"/>
          </rPr>
          <t xml:space="preserve">Grant code = Chart+Fund code (ex. 1301212) </t>
        </r>
      </text>
    </comment>
    <comment ref="B10" authorId="0" shapeId="0">
      <text>
        <r>
          <rPr>
            <sz val="9"/>
            <color indexed="81"/>
            <rFont val="Tahoma"/>
            <family val="2"/>
          </rPr>
          <t xml:space="preserve">Grant code project start date must equal the Fund effective date.
 </t>
        </r>
        <r>
          <rPr>
            <sz val="9"/>
            <color indexed="81"/>
            <rFont val="Tahoma"/>
            <family val="2"/>
          </rPr>
          <t xml:space="preserve">
</t>
        </r>
      </text>
    </comment>
    <comment ref="B16" authorId="1" shapeId="0">
      <text>
        <r>
          <rPr>
            <sz val="9"/>
            <color indexed="81"/>
            <rFont val="Tahoma"/>
            <family val="2"/>
          </rPr>
          <t>Always use 7/1 of the current FY – however, in the 1st quarter, be sure to use 7/1 of the previous FY until salary planner has run</t>
        </r>
      </text>
    </comment>
    <comment ref="F19" authorId="1" shapeId="0">
      <text>
        <r>
          <rPr>
            <sz val="9"/>
            <color indexed="81"/>
            <rFont val="Tahoma"/>
            <family val="2"/>
          </rPr>
          <t>Reviewer fills in full UIN numbers if needed or desired</t>
        </r>
      </text>
    </comment>
    <comment ref="B36" authorId="1" shapeId="0">
      <text>
        <r>
          <rPr>
            <sz val="9"/>
            <color indexed="81"/>
            <rFont val="Tahoma"/>
            <family val="2"/>
          </rPr>
          <t>Always use 7/1 of the current FY – however, in the 1st quarter, be sure to use 7/1 of the previous FY until salary planner has run</t>
        </r>
      </text>
    </comment>
    <comment ref="B37" authorId="0" shapeId="0">
      <text>
        <r>
          <rPr>
            <sz val="9"/>
            <color indexed="81"/>
            <rFont val="Tahoma"/>
            <family val="2"/>
          </rPr>
          <t>Reviewer selects a Fund type and attribute values in line 54 will populate</t>
        </r>
      </text>
    </comment>
    <comment ref="B39" authorId="1" shapeId="0">
      <text>
        <r>
          <rPr>
            <sz val="9"/>
            <color indexed="81"/>
            <rFont val="Tahoma"/>
            <family val="2"/>
          </rPr>
          <t>Hard code: always = DA</t>
        </r>
      </text>
    </comment>
    <comment ref="B40" authorId="1" shapeId="0">
      <text>
        <r>
          <rPr>
            <sz val="9"/>
            <color indexed="81"/>
            <rFont val="Tahoma"/>
            <family val="2"/>
          </rPr>
          <t xml:space="preserve">Hard code: always = Fund Type
</t>
        </r>
      </text>
    </comment>
    <comment ref="B45" authorId="1" shapeId="0">
      <text>
        <r>
          <rPr>
            <sz val="9"/>
            <color indexed="81"/>
            <rFont val="Tahoma"/>
            <family val="2"/>
          </rPr>
          <t>If this cell = NEW, reviewer inserts the newly created Program code here</t>
        </r>
      </text>
    </comment>
    <comment ref="B46" authorId="1" shapeId="0">
      <text>
        <r>
          <rPr>
            <sz val="9"/>
            <color indexed="81"/>
            <rFont val="Tahoma"/>
            <family val="2"/>
          </rPr>
          <t>Very rare case when we see Location code default</t>
        </r>
      </text>
    </comment>
    <comment ref="F50" authorId="1" shapeId="0">
      <text>
        <r>
          <rPr>
            <sz val="9"/>
            <color indexed="81"/>
            <rFont val="Tahoma"/>
            <family val="2"/>
          </rPr>
          <t xml:space="preserve">Reviewer fills in full UIN numbers if needed or desired
</t>
        </r>
      </text>
    </comment>
    <comment ref="G60" authorId="2" shapeId="0">
      <text>
        <r>
          <rPr>
            <sz val="9"/>
            <color indexed="81"/>
            <rFont val="Tahoma"/>
            <family val="2"/>
          </rPr>
          <t xml:space="preserve">Reviewer needs to manually assign the appropriate value corrresponding to the location code.
</t>
        </r>
      </text>
    </comment>
    <comment ref="A62" authorId="1" shapeId="0">
      <text>
        <r>
          <rPr>
            <sz val="9"/>
            <color indexed="81"/>
            <rFont val="Tahoma"/>
            <family val="2"/>
          </rPr>
          <t>Foundation assign values from Request form, and fed into this tab</t>
        </r>
      </text>
    </comment>
    <comment ref="B70" authorId="1" shapeId="0">
      <text>
        <r>
          <rPr>
            <sz val="9"/>
            <color indexed="81"/>
            <rFont val="Tahoma"/>
            <family val="2"/>
          </rPr>
          <t>Reviewer to validate or assign the last THREE digits of the Index code.</t>
        </r>
      </text>
    </comment>
    <comment ref="B72" authorId="1" shapeId="0">
      <text>
        <r>
          <rPr>
            <sz val="9"/>
            <color indexed="81"/>
            <rFont val="Tahoma"/>
            <family val="2"/>
          </rPr>
          <t>Always use 7/1 of the current FY – however, in the 1st quarter, be sure to use 7/1 of the previous FY until salary planner has run</t>
        </r>
      </text>
    </comment>
    <comment ref="B75" authorId="1" shapeId="0">
      <text>
        <r>
          <rPr>
            <sz val="9"/>
            <color indexed="81"/>
            <rFont val="Tahoma"/>
            <family val="2"/>
          </rPr>
          <t>If this cell = NEW, reviewer inserts the newly created Fund code here.</t>
        </r>
      </text>
    </comment>
    <comment ref="B77" authorId="1" shapeId="0">
      <text>
        <r>
          <rPr>
            <sz val="9"/>
            <color indexed="81"/>
            <rFont val="Tahoma"/>
            <family val="2"/>
          </rPr>
          <t>If this cell = NEW, reviewer inserts the newly created Program code here.</t>
        </r>
      </text>
    </comment>
  </commentList>
</comments>
</file>

<file path=xl/sharedStrings.xml><?xml version="1.0" encoding="utf-8"?>
<sst xmlns="http://schemas.openxmlformats.org/spreadsheetml/2006/main" count="931" uniqueCount="343">
  <si>
    <t>Title</t>
  </si>
  <si>
    <t>Segment</t>
  </si>
  <si>
    <t>Role</t>
  </si>
  <si>
    <t>Name</t>
  </si>
  <si>
    <t>Fund Type</t>
  </si>
  <si>
    <t>A21</t>
  </si>
  <si>
    <t>Yes</t>
  </si>
  <si>
    <t>Last 4 Digits of UIN</t>
  </si>
  <si>
    <t>Chart of Accounts</t>
  </si>
  <si>
    <t>Multiple Fund Balance Indicator</t>
  </si>
  <si>
    <t>Defaults:</t>
  </si>
  <si>
    <t>HLDINS</t>
  </si>
  <si>
    <t>LOCN</t>
  </si>
  <si>
    <t>MEDICARE</t>
  </si>
  <si>
    <t>RETIRMNT</t>
  </si>
  <si>
    <t>Predecessor Program</t>
  </si>
  <si>
    <t>INDEX CODE - FTMACCI</t>
  </si>
  <si>
    <t>Personnel Information:</t>
  </si>
  <si>
    <t>Attributes:</t>
  </si>
  <si>
    <t>Account Index Title</t>
  </si>
  <si>
    <t>4M</t>
  </si>
  <si>
    <t>4N</t>
  </si>
  <si>
    <t>3A</t>
  </si>
  <si>
    <t>N</t>
  </si>
  <si>
    <t>3E</t>
  </si>
  <si>
    <t>3J</t>
  </si>
  <si>
    <t>Y</t>
  </si>
  <si>
    <t>3M</t>
  </si>
  <si>
    <t>3Q</t>
  </si>
  <si>
    <t>8A</t>
  </si>
  <si>
    <t>8C</t>
  </si>
  <si>
    <t>8E</t>
  </si>
  <si>
    <t>8G</t>
  </si>
  <si>
    <t>8J</t>
  </si>
  <si>
    <t>8L</t>
  </si>
  <si>
    <t>8N</t>
  </si>
  <si>
    <t>9A</t>
  </si>
  <si>
    <t>9D</t>
  </si>
  <si>
    <t>9G</t>
  </si>
  <si>
    <t>UA,CA,or SA</t>
  </si>
  <si>
    <t>UT,CT,or ST</t>
  </si>
  <si>
    <t>4J</t>
  </si>
  <si>
    <t>4K</t>
  </si>
  <si>
    <t>4S</t>
  </si>
  <si>
    <t>4T</t>
  </si>
  <si>
    <t>4U</t>
  </si>
  <si>
    <t>4W</t>
  </si>
  <si>
    <t>4Y</t>
  </si>
  <si>
    <t>4Z</t>
  </si>
  <si>
    <t>6A</t>
  </si>
  <si>
    <t>6D</t>
  </si>
  <si>
    <t>6G</t>
  </si>
  <si>
    <t>6J</t>
  </si>
  <si>
    <t>6M</t>
  </si>
  <si>
    <t>6P</t>
  </si>
  <si>
    <t>8K</t>
  </si>
  <si>
    <t xml:space="preserve"> UA,CA,or SA</t>
  </si>
  <si>
    <t>8Q</t>
  </si>
  <si>
    <t>8S</t>
  </si>
  <si>
    <t>8Z</t>
  </si>
  <si>
    <t>Attributes for Fund Type:</t>
  </si>
  <si>
    <t>WKCOMP</t>
  </si>
  <si>
    <t>DONORFCT</t>
  </si>
  <si>
    <t>DONORFLG</t>
  </si>
  <si>
    <t>DONOROBJ</t>
  </si>
  <si>
    <t>DONORORG</t>
  </si>
  <si>
    <t>HDVINS</t>
  </si>
  <si>
    <t>Accounting Distribution</t>
  </si>
  <si>
    <t>TERMBEN</t>
  </si>
  <si>
    <t>NEW FUND CODE</t>
  </si>
  <si>
    <t>NEW PROGRAM CODE</t>
  </si>
  <si>
    <t>NEW INDEX CODE</t>
  </si>
  <si>
    <t>8Q Debt Service</t>
  </si>
  <si>
    <t>Additional attributes for Plant Fund</t>
  </si>
  <si>
    <t>Responsible Organization</t>
  </si>
  <si>
    <t>GRANT CODE - FZAGRNT</t>
  </si>
  <si>
    <t>3A Suspense and System Clearing</t>
  </si>
  <si>
    <t>3E Service and Storeroom Activities</t>
  </si>
  <si>
    <t>3J Aux Enterprises Not Under Indenture</t>
  </si>
  <si>
    <t>3M Aux Enterprises Under Indenture</t>
  </si>
  <si>
    <t>3Q Departmental Activities</t>
  </si>
  <si>
    <t>4J Trust-Endowment Income</t>
  </si>
  <si>
    <t>4K Trust-Endowment Farm Operations</t>
  </si>
  <si>
    <t>4M Trust-Private Gifts</t>
  </si>
  <si>
    <t>4N Trust-Other Restricted</t>
  </si>
  <si>
    <t>4S Trust-Medical Service Plan</t>
  </si>
  <si>
    <t>4T Trust-Occupational Health Serv Plan</t>
  </si>
  <si>
    <t>4U Trust-Dental Service Plan</t>
  </si>
  <si>
    <t>4W Trust-Nursing Services Plan</t>
  </si>
  <si>
    <t>4Y Land Grant-Federal Appropriations</t>
  </si>
  <si>
    <t>4Z Restricted Receivables/Payables</t>
  </si>
  <si>
    <t>6A Endowment-Pool Accounts</t>
  </si>
  <si>
    <t>6D Endowments-US Land Grant 1862</t>
  </si>
  <si>
    <t>6G Endowments-True/In Perpetuity</t>
  </si>
  <si>
    <t>6J Endowments-Quasi</t>
  </si>
  <si>
    <t>6M Endowments-Term/Living Trust</t>
  </si>
  <si>
    <t>6P Endowments-Beneficial Int In Trust</t>
  </si>
  <si>
    <t>8A Unexpended Plant-Unrestricted</t>
  </si>
  <si>
    <t>8C Unexpended Plant-Restricted</t>
  </si>
  <si>
    <t>8E Unexpended Plant-Internal Financing</t>
  </si>
  <si>
    <t>8G Unexpended Plant-Bonded</t>
  </si>
  <si>
    <t>8J Unexpended Plant-COP Acq Funds</t>
  </si>
  <si>
    <t>8L Unexpended Plant-Cap Dev Fund</t>
  </si>
  <si>
    <t>8K Unexpended Plant-Other Financing</t>
  </si>
  <si>
    <t>8N Renewal and Replacement</t>
  </si>
  <si>
    <t>8S Debt Service-COP</t>
  </si>
  <si>
    <t>8Z Investment in Plant</t>
  </si>
  <si>
    <t>9A Agency-Payroll</t>
  </si>
  <si>
    <t>9D Agency-Other</t>
  </si>
  <si>
    <t>9G Agency-Student Organizations</t>
  </si>
  <si>
    <t>NEW GRANT CODE</t>
  </si>
  <si>
    <t>PROGRAM CODE - FZMPROG</t>
  </si>
  <si>
    <t>FUND CODE - FZMFUND</t>
  </si>
  <si>
    <t>Document Text (FOATEXT) - Long title</t>
  </si>
  <si>
    <t>2N</t>
  </si>
  <si>
    <t>2P</t>
  </si>
  <si>
    <t>2R</t>
  </si>
  <si>
    <t>5A</t>
  </si>
  <si>
    <t>5D</t>
  </si>
  <si>
    <t>5G</t>
  </si>
  <si>
    <t>2N Student Deposits and Other</t>
  </si>
  <si>
    <t>2P Self Insurance Programs</t>
  </si>
  <si>
    <t>2R Termination/Sick Leave Benefits</t>
  </si>
  <si>
    <t>5A Loan Funds-University</t>
  </si>
  <si>
    <t xml:space="preserve">5D Loan Funds-Federal </t>
  </si>
  <si>
    <t>5G Loan Funds-Matching Federal Funds</t>
  </si>
  <si>
    <t>University of Illinois</t>
  </si>
  <si>
    <t xml:space="preserve"> Salaries/Wages</t>
  </si>
  <si>
    <t xml:space="preserve"> Fringe Benefit Costs </t>
  </si>
  <si>
    <t xml:space="preserve"> Expendable Supplies </t>
  </si>
  <si>
    <t xml:space="preserve"> General Services </t>
  </si>
  <si>
    <t xml:space="preserve"> Lease/Rentals </t>
  </si>
  <si>
    <t xml:space="preserve"> Utility Services </t>
  </si>
  <si>
    <t xml:space="preserve"> Mailing and Moving </t>
  </si>
  <si>
    <t xml:space="preserve"> Duplicating/Copying/Printing </t>
  </si>
  <si>
    <t xml:space="preserve"> Repairs &amp; Maintenance </t>
  </si>
  <si>
    <t xml:space="preserve"> Miscellaneous Services </t>
  </si>
  <si>
    <t xml:space="preserve"> Professional Services </t>
  </si>
  <si>
    <t xml:space="preserve"> Computer Services </t>
  </si>
  <si>
    <t xml:space="preserve"> Debt Service </t>
  </si>
  <si>
    <t>Date:</t>
  </si>
  <si>
    <t>DA</t>
  </si>
  <si>
    <t>Program Title</t>
  </si>
  <si>
    <t>Grant Code</t>
  </si>
  <si>
    <t>Bank Code</t>
  </si>
  <si>
    <t>Organization Code</t>
  </si>
  <si>
    <t>Program Code</t>
  </si>
  <si>
    <t>Fund Code</t>
  </si>
  <si>
    <t>Urbana- Champaign•Chicago•Springfield</t>
  </si>
  <si>
    <t>OBFS University Accounting Services</t>
  </si>
  <si>
    <t>Review of Self-Supporting Fund Create Request</t>
  </si>
  <si>
    <t>b. Insight into the nature/sources of revenue</t>
  </si>
  <si>
    <t>c. Understanding the nature of UI’s  commitments/obligations</t>
  </si>
  <si>
    <t>d. Implications for costs needed to be covered by rates</t>
  </si>
  <si>
    <t>3. If there is no Revenue Generating Agreement, does the activity look like it warrants an agreement?</t>
  </si>
  <si>
    <t>If Yes, initiate conversation with unit and AVP about whether an agreement should be pursued.</t>
  </si>
  <si>
    <t>University departments or units (including grants)?</t>
  </si>
  <si>
    <t>University faculty/staff/students?</t>
  </si>
  <si>
    <t>General public?</t>
  </si>
  <si>
    <t>Non-University entities or organizations?</t>
  </si>
  <si>
    <t>Self-supporting</t>
  </si>
  <si>
    <t>http://www.obfs.uillinois.edu/cms/one.aspx?portalId=909965&amp;pageId=913388</t>
  </si>
  <si>
    <t>Gift</t>
  </si>
  <si>
    <t>http://www.obfs.uillinois.edu/cms/one.aspx?portalId=909965&amp;pageId=930334</t>
  </si>
  <si>
    <t>Grant</t>
  </si>
  <si>
    <t>http://www.obfs.uillinois.edu/cms/one.aspx?portalId=909965&amp;pageId=930380</t>
  </si>
  <si>
    <t>http://www.obfs.uillinois.edu/cms/one.aspx?portalId=909965&amp;pageId=928704</t>
  </si>
  <si>
    <t xml:space="preserve">            Additional questions for follow-up:</t>
  </si>
  <si>
    <t>Agency Fund Considerations</t>
  </si>
  <si>
    <t>UBIT (Unrelated Business Income Tax) Considerations</t>
  </si>
  <si>
    <t xml:space="preserve">           For additional UBIT information, refer to OBFS Policies and Procedures Manual Section 18.13.</t>
  </si>
  <si>
    <t>http://www.obfs.uillinois.edu/cms/one.aspx?portalId=909965&amp;pageId=913985</t>
  </si>
  <si>
    <t>Following AVP approval, establish fund and communicate establishment with unit and AVP office.</t>
  </si>
  <si>
    <r>
      <t>·</t>
    </r>
    <r>
      <rPr>
        <sz val="7"/>
        <color indexed="63"/>
        <rFont val="Book Antiqua"/>
        <family val="1"/>
      </rPr>
      <t xml:space="preserve">         </t>
    </r>
    <r>
      <rPr>
        <b/>
        <sz val="11"/>
        <color indexed="63"/>
        <rFont val="Book Antiqua"/>
        <family val="1"/>
      </rPr>
      <t>Sales tax remission instructions (if applicable)</t>
    </r>
  </si>
  <si>
    <r>
      <t>·</t>
    </r>
    <r>
      <rPr>
        <sz val="7"/>
        <color indexed="63"/>
        <rFont val="Book Antiqua"/>
        <family val="1"/>
      </rPr>
      <t xml:space="preserve">         </t>
    </r>
    <r>
      <rPr>
        <b/>
        <sz val="11"/>
        <color indexed="63"/>
        <rFont val="Book Antiqua"/>
        <family val="1"/>
      </rPr>
      <t>UBIT Questionnaire for completion and return (if applicable)</t>
    </r>
  </si>
  <si>
    <t>NOTE: Notations in brackets after each question provide guidance where to look on the Supplemental Information form for information to help respond.</t>
  </si>
  <si>
    <t>5. Is the purpose of the activity to generate additional funds to offset reduced funding from other sources?</t>
  </si>
  <si>
    <t xml:space="preserve">6. If students are charged a fee to participate in an instructional activity, contact the Provost office (or designee) to determine whether they have approved the fee and published it in the course schedule and handbook.  Approved/published? </t>
  </si>
  <si>
    <t>If yes, obtain a copy of the approval documentation.</t>
  </si>
  <si>
    <t>Technical Testing [Determine if Grant Office needs involvement]</t>
  </si>
  <si>
    <t xml:space="preserve">8. Does the activity involve editing a professional journal or publication? </t>
  </si>
  <si>
    <t xml:space="preserve"> If yes, confirm with unit that they understand sales tax requirements.</t>
  </si>
  <si>
    <t xml:space="preserve">12. Does the pro forma indicate a breakeven operation?  </t>
  </si>
  <si>
    <t>15. Is the University free from any risk of loss in this activity?</t>
  </si>
  <si>
    <t>If the answer is “yes” to any of questions 13, 14, or 15, consider establishing an agency fund rather than a self-supporting fund.</t>
  </si>
  <si>
    <t xml:space="preserve">           b.  Does the University provide significant services to the tenant in conjunction with the lease?</t>
  </si>
  <si>
    <t>Approved?</t>
  </si>
  <si>
    <t>Comments:</t>
  </si>
  <si>
    <t xml:space="preserve">           a. Does the rental include personal property, i.e. equipment, furniture, etc.?</t>
  </si>
  <si>
    <t>18. Are there other local businesses that provide the same goods or services?</t>
  </si>
  <si>
    <t>Reviewer:</t>
  </si>
  <si>
    <t>AVP Approval? (Yes/No)</t>
  </si>
  <si>
    <t>AVP Name:</t>
  </si>
  <si>
    <t>Test Name</t>
  </si>
  <si>
    <t>Test Date</t>
  </si>
  <si>
    <r>
      <t>·</t>
    </r>
    <r>
      <rPr>
        <sz val="7"/>
        <color indexed="63"/>
        <rFont val="Book Antiqua"/>
        <family val="1"/>
      </rPr>
      <t xml:space="preserve">         </t>
    </r>
    <r>
      <rPr>
        <b/>
        <sz val="11"/>
        <color indexed="63"/>
        <rFont val="Book Antiqua"/>
        <family val="1"/>
      </rPr>
      <t>A copy of the completed request form (Review checklist and OBFS data entry section will be hidden)</t>
    </r>
  </si>
  <si>
    <r>
      <t>·</t>
    </r>
    <r>
      <rPr>
        <sz val="7"/>
        <color indexed="63"/>
        <rFont val="Book Antiqua"/>
        <family val="1"/>
      </rPr>
      <t xml:space="preserve">         </t>
    </r>
    <r>
      <rPr>
        <b/>
        <sz val="11"/>
        <color indexed="63"/>
        <rFont val="Book Antiqua"/>
        <family val="1"/>
      </rPr>
      <t>Email transmittal template</t>
    </r>
  </si>
  <si>
    <t>a. UBI criteria (simple rental agreement, with educational institutions, commercial/profit motive, etc.)</t>
  </si>
  <si>
    <t xml:space="preserve">UBIT Questionnaire. </t>
  </si>
  <si>
    <t xml:space="preserve">Reviewer Comments – Include departmental contact information, notes, observations and conclusions.   </t>
  </si>
  <si>
    <r>
      <t xml:space="preserve">If you approve establishing this fund, forward to campus AVP office for their approval. Date sumitted to AVP ... </t>
    </r>
    <r>
      <rPr>
        <i/>
        <sz val="11"/>
        <color indexed="56"/>
        <rFont val="Book Antiqua"/>
        <family val="1"/>
      </rPr>
      <t xml:space="preserve">[NOTE: If you </t>
    </r>
    <r>
      <rPr>
        <i/>
        <u/>
        <sz val="11"/>
        <color indexed="56"/>
        <rFont val="Book Antiqua"/>
        <family val="1"/>
      </rPr>
      <t xml:space="preserve">disapprove </t>
    </r>
    <r>
      <rPr>
        <i/>
        <sz val="11"/>
        <color indexed="56"/>
        <rFont val="Book Antiqua"/>
        <family val="1"/>
      </rPr>
      <t>this request, but disapproval is likely to be contested by the unit, obtain UAS management confirmation and share these circumstances with AVP office in the transmittal email for informational purposes.]</t>
    </r>
  </si>
  <si>
    <t>unit to complete the</t>
  </si>
  <si>
    <t>If the answer to question 16 is "no" or any of questions 17-21 are “yes”, consider asking the</t>
  </si>
  <si>
    <t>210xxx-218xxx</t>
  </si>
  <si>
    <t>219xxx</t>
  </si>
  <si>
    <t>121xxx</t>
  </si>
  <si>
    <t>130xxx-134xxx</t>
  </si>
  <si>
    <t xml:space="preserve"> Travel &amp; Transportation Services </t>
  </si>
  <si>
    <t>141xxx-142xxx</t>
  </si>
  <si>
    <t>143xxx</t>
  </si>
  <si>
    <t>144xxx</t>
  </si>
  <si>
    <t>145xxx</t>
  </si>
  <si>
    <t>146xxx</t>
  </si>
  <si>
    <t>147xxx-148xxx</t>
  </si>
  <si>
    <t>149xxx</t>
  </si>
  <si>
    <t>150xxx-152xxx</t>
  </si>
  <si>
    <t xml:space="preserve"> IT &amp; Communications Services</t>
  </si>
  <si>
    <t>153xxx-154xxx</t>
  </si>
  <si>
    <t>155xxx</t>
  </si>
  <si>
    <t>403xxx</t>
  </si>
  <si>
    <t xml:space="preserve"> Description</t>
  </si>
  <si>
    <t>1. Are answers from Fund Request items 1e, 2a, 2b consistent with Supplemental Information responses 2 and 4?</t>
  </si>
  <si>
    <r>
      <rPr>
        <sz val="11"/>
        <rFont val="Book Antiqua"/>
        <family val="1"/>
      </rPr>
      <t>If yes, the fund should not be created since that may violate OBFS policy. See “Restriction” in OBFS Policies and Procedures Manual Section 5.2.  [2/3/4/14/Pro forma]</t>
    </r>
    <r>
      <rPr>
        <sz val="11"/>
        <color indexed="56"/>
        <rFont val="Book Antiqua"/>
        <family val="1"/>
      </rPr>
      <t xml:space="preserve"> </t>
    </r>
    <r>
      <rPr>
        <u/>
        <sz val="11"/>
        <color indexed="12"/>
        <rFont val="Book Antiqua"/>
        <family val="1"/>
      </rPr>
      <t>http://www.obfs.uillinois.edu/cms/one.aspx?portalId=909965&amp;pageId=913388</t>
    </r>
  </si>
  <si>
    <r>
      <t>7</t>
    </r>
    <r>
      <rPr>
        <sz val="9"/>
        <rFont val="Book Antiqua"/>
        <family val="1"/>
      </rPr>
      <t xml:space="preserve">. </t>
    </r>
    <r>
      <rPr>
        <sz val="11"/>
        <rFont val="Book Antiqua"/>
        <family val="1"/>
      </rPr>
      <t>Is the revenue from a self-supporting activity</t>
    </r>
    <r>
      <rPr>
        <sz val="8"/>
        <rFont val="Book Antiqua"/>
        <family val="1"/>
      </rPr>
      <t xml:space="preserve">, </t>
    </r>
    <r>
      <rPr>
        <sz val="11"/>
        <rFont val="Book Antiqua"/>
        <family val="1"/>
      </rPr>
      <t>or is the revenue from a gift</t>
    </r>
    <r>
      <rPr>
        <sz val="9"/>
        <rFont val="Book Antiqua"/>
        <family val="1"/>
      </rPr>
      <t xml:space="preserve">, </t>
    </r>
    <r>
      <rPr>
        <sz val="11"/>
        <rFont val="Book Antiqua"/>
        <family val="1"/>
      </rPr>
      <t>grant</t>
    </r>
    <r>
      <rPr>
        <sz val="9"/>
        <rFont val="Book Antiqua"/>
        <family val="1"/>
      </rPr>
      <t xml:space="preserve">, </t>
    </r>
    <r>
      <rPr>
        <sz val="11"/>
        <rFont val="Book Antiqua"/>
        <family val="1"/>
      </rPr>
      <t>or technical testing agreement?</t>
    </r>
    <r>
      <rPr>
        <sz val="10"/>
        <rFont val="Book Antiqua"/>
        <family val="1"/>
      </rPr>
      <t xml:space="preserve"> [2/7/10/11/14]</t>
    </r>
  </si>
  <si>
    <r>
      <rPr>
        <sz val="11"/>
        <rFont val="Book Antiqua"/>
        <family val="1"/>
      </rPr>
      <t xml:space="preserve">If yes, refer the activity to Grants and Contracts (OSPRA) for review. [2,4, Pro forma] [Not consistent across campuses –discuss with Grants Offices to seek consistency] </t>
    </r>
    <r>
      <rPr>
        <u/>
        <sz val="11"/>
        <color indexed="12"/>
        <rFont val="Book Antiqua"/>
        <family val="1"/>
      </rPr>
      <t>http://www.obfs.uillinois.edu/cms/one.aspx?portalId=909965&amp;pageId=913918</t>
    </r>
  </si>
  <si>
    <t>10. Are the selected pro forma revenue and expense categories adequate to explain the activities (i.e., missing categories, consistency, use of other) [2/11/14/Pro forma]</t>
  </si>
  <si>
    <t xml:space="preserve">9. Does the unit need to collect sales tax for this activity (i.e., sales of tangible personal property to students or external parties)? [2/7/11/14/Pro forma] </t>
  </si>
  <si>
    <t>11. Has the basis for the rate calculation been clearly described and was it adequately documented? [11/14]</t>
  </si>
  <si>
    <t>13. Are monies from students for their personal use deposited into this fund? [2/Pro forma]</t>
  </si>
  <si>
    <t>14. Is the University free from any financial interest in the funds beyond a general management responsibility, or must surpluses be transferred to another institution? [2/4/11]</t>
  </si>
  <si>
    <t>If no, describe the risk and indicate the funding source that will be used to offset any loss.  [2/4]</t>
  </si>
  <si>
    <t>16. Are the products or services provided produced as a by-product of educational or research activities (e.g.,  meat or other ag surplus products)? [2/4]</t>
  </si>
  <si>
    <t>17. Could the activity give the appearance of being conducted as a trade or business with a profit motive? [2/4/14/pro forma]</t>
  </si>
  <si>
    <t>19. Is any aspect of this activity not related to the core missions of the University? [2, 4]</t>
  </si>
  <si>
    <t>20. If the activity generates revenue from the rental of real estate (land/buildings), is the property debt financed? [2/11/14]</t>
  </si>
  <si>
    <t>21. Do responses to Supplemental Information questions 7-10 or any other aspect of the revenue agreement/contract suggest UBI issues?</t>
  </si>
  <si>
    <t>2. Review any applicable Revenue Generating Agreement, lease, or Contract for Services associated with this request.   When reviewing, look for information that will assist analysis of future questions on the checklist, especially considering such aspects as: [11]</t>
  </si>
  <si>
    <t>If no, contact unit to determine how the deficit or balance will be handled. [pro forma]</t>
  </si>
  <si>
    <t>4. Explain who directly benefits from the services or products provided and how? [2/4/13]</t>
  </si>
  <si>
    <t>When communicating the established Fund include:</t>
  </si>
  <si>
    <t>Fund type Title</t>
  </si>
  <si>
    <t>EFFECTIVE DATE</t>
  </si>
  <si>
    <t>FUND TYPE</t>
  </si>
  <si>
    <t>RESTRICTION INDICATOR</t>
  </si>
  <si>
    <t>LOCATION CODE</t>
  </si>
  <si>
    <t>Additional attributes for Gift &amp; Endowment Income Funds (from UI Foundation)</t>
  </si>
  <si>
    <t>Locn</t>
  </si>
  <si>
    <t>Full UIN</t>
  </si>
  <si>
    <t>PREDECESSOR CODE</t>
  </si>
  <si>
    <t>PROGRAM CODE</t>
  </si>
  <si>
    <t>PROJECT START DATE</t>
  </si>
  <si>
    <r>
      <rPr>
        <sz val="11"/>
        <color indexed="60"/>
        <rFont val="Book Antiqua"/>
        <family val="1"/>
      </rPr>
      <t>CAPITALIZED</t>
    </r>
    <r>
      <rPr>
        <sz val="11"/>
        <rFont val="Book Antiqua"/>
        <family val="1"/>
      </rPr>
      <t xml:space="preserve"> cells in column A indicate reviewer should enter if applicable.</t>
    </r>
  </si>
  <si>
    <r>
      <rPr>
        <sz val="11"/>
        <color indexed="60"/>
        <rFont val="Book Antiqua"/>
        <family val="1"/>
      </rPr>
      <t>Non-capitalized</t>
    </r>
    <r>
      <rPr>
        <sz val="11"/>
        <rFont val="Book Antiqua"/>
        <family val="1"/>
      </rPr>
      <t xml:space="preserve"> cells in column A are fed from FPI Code Request tab.</t>
    </r>
  </si>
  <si>
    <r>
      <rPr>
        <sz val="11"/>
        <color indexed="60"/>
        <rFont val="Book Antiqua"/>
        <family val="1"/>
      </rPr>
      <t>BOLD</t>
    </r>
    <r>
      <rPr>
        <sz val="11"/>
        <rFont val="Book Antiqua"/>
        <family val="1"/>
      </rPr>
      <t xml:space="preserve"> cells in columns A signify entry of newly assigned codes.</t>
    </r>
  </si>
  <si>
    <t>Form Version 4/25/12</t>
  </si>
  <si>
    <t>Grant Title</t>
  </si>
  <si>
    <t xml:space="preserve"> Administrative Allowance Charges</t>
  </si>
  <si>
    <t>185xxx</t>
  </si>
  <si>
    <t>401xxx</t>
  </si>
  <si>
    <t xml:space="preserve"> Debt Financed Renewals &amp; Replacements </t>
  </si>
  <si>
    <t>Only items purchased  from fund</t>
  </si>
  <si>
    <t>Only capitalized costs purchased  from fund</t>
  </si>
  <si>
    <t>For future purchases planned from this fund</t>
  </si>
  <si>
    <t>For start-up, other costs recovered in multiple years</t>
  </si>
  <si>
    <t>From below</t>
  </si>
  <si>
    <t xml:space="preserve"> Total Adjustments</t>
  </si>
  <si>
    <t>Net Costs to be Recovered</t>
  </si>
  <si>
    <t>Fiscal Year Estimates</t>
  </si>
  <si>
    <t>Adjusted Surplus/Deficit Balance</t>
  </si>
  <si>
    <t>Add: Remaining Unfunded Portion of One-Time Costs for Recovery</t>
  </si>
  <si>
    <t>Less: Balance of Replacement Reserves Accumulated from Prior Year Rates</t>
  </si>
  <si>
    <t xml:space="preserve"> Add: Annual  Facility Depreciation</t>
  </si>
  <si>
    <t xml:space="preserve"> Add: Annual  Equipment Reserve Contribution</t>
  </si>
  <si>
    <t xml:space="preserve"> Add: Annual  Portion, One-time Cost Recovery</t>
  </si>
  <si>
    <t>Less/Add: Adjusted Surplus/Deficit Balance</t>
  </si>
  <si>
    <t>Estimated Annual Sales measured in Quantity of "Basis" Service Units to be Sold/Charged</t>
  </si>
  <si>
    <t>Customer Rate for Service/Use Provided</t>
  </si>
  <si>
    <t>Net Surplus/Deficit for Inclusion in Rate Computation</t>
  </si>
  <si>
    <t>WORKSHEET TO COMPUTE RATES/USER FEES CHARGED FOR SERVICES</t>
  </si>
  <si>
    <t>NOT FOR USE WITH UNIVERSITY STORES/SERVICE RATES [FUND TYPE 3E]</t>
  </si>
  <si>
    <t>WORKSHEET TO COMPUTE MARK-UP CHARGED ON GOODS SOLD</t>
  </si>
  <si>
    <t xml:space="preserve"> Add: Annual Facility Reserve Contribution</t>
  </si>
  <si>
    <t xml:space="preserve"> Add: Annual  Facility Reserve Contribution</t>
  </si>
  <si>
    <t>Required Annual Fund Transfers</t>
  </si>
  <si>
    <t>161xxx-162xxx. 168xxx</t>
  </si>
  <si>
    <t xml:space="preserve"> Noncapitalized Equipment/Software</t>
  </si>
  <si>
    <t xml:space="preserve"> Noncapitalized Facility Costs</t>
  </si>
  <si>
    <t>175xxx-178xxx</t>
  </si>
  <si>
    <t xml:space="preserve"> Total Annual Operating Expenses</t>
  </si>
  <si>
    <t xml:space="preserve">Total Required Annual Fund Transfers </t>
  </si>
  <si>
    <t>157xxx-158xxx, 1690x1</t>
  </si>
  <si>
    <t xml:space="preserve"> Operating Leases/Capital Lease Interest</t>
  </si>
  <si>
    <t>Less: Desired Working Capital Reserve [optional--see instructions for limitations]</t>
  </si>
  <si>
    <t>Adjustments for Annual Portion of Multi-Year Costs</t>
  </si>
  <si>
    <t>Annual Operating Expenses</t>
  </si>
  <si>
    <t>General Instructions</t>
  </si>
  <si>
    <t xml:space="preserve"> Add: Annual  Equipment/Software Depreciation</t>
  </si>
  <si>
    <t>Add: Net Book Value of Equipment Purchased/Facilities Constructed from Fund</t>
  </si>
  <si>
    <t>Estimated Sales Basis.</t>
  </si>
  <si>
    <t>Final Rate.</t>
  </si>
  <si>
    <t>This amount is automatically populated as the sum of "Total Annual Operating Expenses," "Total Required Annual Fund Transfers," and "Total Adjustments."</t>
  </si>
  <si>
    <t>Your rate will be automatically computed by dividing "Net Costs to be Recovered" by the "Estimated Annual Sales" basis. The rate should be tested against similar rates charged by other units or in the marketplace to verify its reasonableness.</t>
  </si>
  <si>
    <r>
      <t xml:space="preserve">Fund Balance at Prior Fiscal Year End [debit - negative, credit - positive] </t>
    </r>
    <r>
      <rPr>
        <b/>
        <i/>
        <sz val="12"/>
        <color indexed="10"/>
        <rFont val="Book Antiqua"/>
        <family val="1"/>
      </rPr>
      <t>REQUIRED</t>
    </r>
  </si>
  <si>
    <t>Estimated Annual Cost of Goods to be Sold</t>
  </si>
  <si>
    <t xml:space="preserve">Net Administrative Costs to be Recovered </t>
  </si>
  <si>
    <t>Mark-Up Percentage Added to Cost of Each Item to be Sold</t>
  </si>
  <si>
    <r>
      <t xml:space="preserve">Since self-supporting funds must operate to break even over time, the surplus or deficit balance that has accumulated in the fund must be considered when determining rates.  When the fund balance shows a deficit, the rate must be increased to recover the deficit.  When the fund balance shows a surplus, the rate must be lowered to eliminate the surplus.  However, additional factors that affect how much of the fund balance to include in the rate must be considered and the fund balance must be adjusted accordingly. 
</t>
    </r>
    <r>
      <rPr>
        <b/>
        <sz val="10"/>
        <rFont val="Arial"/>
        <family val="2"/>
      </rPr>
      <t>Year End Fund Balance</t>
    </r>
    <r>
      <rPr>
        <sz val="10"/>
        <rFont val="Arial"/>
        <family val="2"/>
      </rPr>
      <t xml:space="preserve">. To determine the adjusted fund balance for use in the rate computation, first determine the fund balance for the year prior to the year for which the rate is being computed. This may require projecting a year end balance if the rate is constructed prior to year end close.  Enter this amount in the "Fund Balance at Prior Year End" line.  Enter a positive number for a credit fund balance; enter a negative number for a debit fund balance.  </t>
    </r>
    <r>
      <rPr>
        <u/>
        <sz val="10"/>
        <rFont val="Arial"/>
        <family val="2"/>
      </rPr>
      <t>All units must complete this field</t>
    </r>
    <r>
      <rPr>
        <sz val="10"/>
        <rFont val="Arial"/>
        <family val="2"/>
      </rPr>
      <t xml:space="preserve">, even if they have no fund balance adjustments to consider. If you are just beginning this activity, enter zero.  </t>
    </r>
    <r>
      <rPr>
        <sz val="10"/>
        <rFont val="Arial"/>
        <family val="2"/>
      </rPr>
      <t xml:space="preserve"> 
</t>
    </r>
    <r>
      <rPr>
        <sz val="10"/>
        <rFont val="Arial"/>
        <family val="2"/>
      </rPr>
      <t xml:space="preserve">
</t>
    </r>
  </si>
  <si>
    <t>Instructions for Service Fee Rate Worksheet</t>
  </si>
  <si>
    <r>
      <rPr>
        <b/>
        <i/>
        <sz val="10"/>
        <rFont val="Arial"/>
        <family val="2"/>
      </rPr>
      <t>Note:</t>
    </r>
    <r>
      <rPr>
        <sz val="10"/>
        <rFont val="Arial"/>
        <family val="2"/>
      </rPr>
      <t xml:space="preserve"> If your fund balance surplus (or deficit) exceeds 20% of your expected annual revenue, you may need to eliminate (or recover) it over more than one year, rather than include the full balance in a single year's Mark-up.  If your fund balance exceeds this level, consult with UAFR. </t>
    </r>
  </si>
  <si>
    <r>
      <rPr>
        <b/>
        <sz val="10"/>
        <rFont val="Arial"/>
        <family val="2"/>
      </rPr>
      <t>Net Surplus/Deficit for Inclusion in Computation.</t>
    </r>
    <r>
      <rPr>
        <sz val="10"/>
        <rFont val="Arial"/>
        <family val="2"/>
      </rPr>
      <t xml:space="preserve">  This amount is computed automatically and is used to populate the "Adjusted Surplus/Deficit Balance" in the previous section.</t>
    </r>
  </si>
  <si>
    <t>Net Surplus/Deficit for Inclusion in Mark-Up Computation</t>
  </si>
  <si>
    <t>Net Administrative Costs to be Recovered</t>
  </si>
  <si>
    <t>Annual Operating/Administrative Expenses</t>
  </si>
  <si>
    <t>Estimated Annual Cost of Goods Sold.</t>
  </si>
  <si>
    <t>Final Mark-up.</t>
  </si>
  <si>
    <t>Instructions for Merchandise Sales Mark-up Worksheet</t>
  </si>
  <si>
    <r>
      <rPr>
        <b/>
        <sz val="10"/>
        <rFont val="Arial"/>
        <family val="2"/>
      </rPr>
      <t>Optional Working Capital Reserve</t>
    </r>
    <r>
      <rPr>
        <sz val="10"/>
        <rFont val="Arial"/>
        <family val="2"/>
      </rPr>
      <t xml:space="preserve">. In some cases units may want to plan to accumulate extra funds to assure they will have adequate cash available during periods of low sales.  This may be built into the mark-up charged.  This mark-up component is normally not needed; however, it is usually relevant only when there are wide fluctuations of sales during the annual business cycle. The mark-up may not include a working capital amount greater than two months worth of average operating expenditures (expenses plus required transfers). Based on the information provided in the worksheet, the limit for this fund is: </t>
    </r>
  </si>
  <si>
    <r>
      <t xml:space="preserve">This amount is automatically populated as the sum of "Total Annual Operating/Administrative Expenses," "Total Required Annual Fund Transfers," and "Total Adjustments."  Note that it </t>
    </r>
    <r>
      <rPr>
        <i/>
        <sz val="10"/>
        <rFont val="Arial"/>
        <family val="2"/>
      </rPr>
      <t xml:space="preserve">does not </t>
    </r>
    <r>
      <rPr>
        <sz val="10"/>
        <rFont val="Arial"/>
        <family val="2"/>
      </rPr>
      <t>include the costs of purchasing (or producing) the merchandise to be sold.</t>
    </r>
  </si>
  <si>
    <r>
      <t xml:space="preserve">Units should use this section only when any one of the following situations applies:
    •This fund acquired capitalized equipment/software or capitalized facilities
       used to support the operating activity accounted for in the fund.
    •Your unit has implemented a program to set aside a portion of annual
       revenues to accumulate reserves for this activity's future equipment 
       acquisition or facility expansion needs.
    •This activity incurred atypical, one-time costs for start-up, expansion, or
       other reasons that need to be recovered over multiple years.
When you acquire </t>
    </r>
    <r>
      <rPr>
        <b/>
        <sz val="10"/>
        <rFont val="Arial"/>
        <family val="2"/>
      </rPr>
      <t xml:space="preserve">capitalized equipment or software </t>
    </r>
    <r>
      <rPr>
        <sz val="10"/>
        <rFont val="Arial"/>
        <family val="2"/>
      </rPr>
      <t xml:space="preserve">with activity funds, you need to identify the Ptag numbers of each equipment/software item.  Then you can work with the Property Accounting section of UAFR to determine the related annual depreciation amount.  Use that amount to populate the  "Annual Equipment/Software Depreciation" line.
When you purchased or constructed </t>
    </r>
    <r>
      <rPr>
        <b/>
        <sz val="10"/>
        <rFont val="Arial"/>
        <family val="2"/>
      </rPr>
      <t>capitalized facilities</t>
    </r>
    <r>
      <rPr>
        <sz val="10"/>
        <rFont val="Arial"/>
        <family val="2"/>
      </rPr>
      <t xml:space="preserve"> with activity funds, you need to work with the Administrative Accounting and Financial Reporting section of UAFR to determine the related annual depreciation amount. Use that amount to populate the  "Annual Facility Depreciation" line.
When you are accumulating </t>
    </r>
    <r>
      <rPr>
        <b/>
        <sz val="10"/>
        <rFont val="Arial"/>
        <family val="2"/>
      </rPr>
      <t xml:space="preserve">reserves for future acquisition </t>
    </r>
    <r>
      <rPr>
        <sz val="10"/>
        <rFont val="Arial"/>
        <family val="2"/>
      </rPr>
      <t>of equipment, software, or facilities, you must determine the amount/s you intend to add to this reserve in the coming year.  Enter the current year amount to be reserved for equipment/software acquisitions in the "Annual Equipment Reserve Contribution" line; enter the current year amount to be reserved for facility construction in the "Annual Facility Reserve Contribution" line. See also instructions for "Balance of Replacement Reserves Accumulated from Prior Year Rates" in the "Adjusted Surplus/Deficit" section below.
When you are recovering l</t>
    </r>
    <r>
      <rPr>
        <b/>
        <sz val="10"/>
        <rFont val="Arial"/>
        <family val="2"/>
      </rPr>
      <t>arge, one-time costs</t>
    </r>
    <r>
      <rPr>
        <sz val="10"/>
        <rFont val="Arial"/>
        <family val="2"/>
      </rPr>
      <t xml:space="preserve"> over multiple years, you must determine how much of those costs you intend to recover in the current year and enter that amount in the "Annual Portion, One-Time Cost Recovery" line.  See also instructions for "Remaining Unfunded Portion of One-time Costs for Recovery" in the "Adjusted Surplus/Deficit" section below.
The amount for "Adjusted Surplus/Deficit" will be automatically populated from the section below.</t>
    </r>
  </si>
  <si>
    <r>
      <t xml:space="preserve">This worksheet is to help units determine rates used to sell their services to customers. The worksheet is only for units' internal use; units are not required to submit it to OBFS for review. 
The worksheet is </t>
    </r>
    <r>
      <rPr>
        <b/>
        <i/>
        <sz val="10"/>
        <rFont val="Arial"/>
        <family val="2"/>
      </rPr>
      <t xml:space="preserve">not </t>
    </r>
    <r>
      <rPr>
        <sz val="10"/>
        <rFont val="Arial"/>
        <family val="2"/>
      </rPr>
      <t xml:space="preserve">for developing rates used in storeroom and service activities recorded in </t>
    </r>
    <r>
      <rPr>
        <b/>
        <sz val="10"/>
        <rFont val="Arial"/>
        <family val="2"/>
      </rPr>
      <t>Banner Fund Type 3E</t>
    </r>
    <r>
      <rPr>
        <sz val="10"/>
        <rFont val="Arial"/>
        <family val="2"/>
      </rPr>
      <t>. Consult S</t>
    </r>
    <r>
      <rPr>
        <i/>
        <sz val="10"/>
        <rFont val="Arial"/>
        <family val="2"/>
      </rPr>
      <t xml:space="preserve">ection 13.6 - Storerooms and Service Facilities </t>
    </r>
    <r>
      <rPr>
        <sz val="10"/>
        <rFont val="Arial"/>
        <family val="2"/>
      </rPr>
      <t xml:space="preserve">for guidance on developing rates for use with those funds, .
When more than one rate will be assessed within a particular self-supporting fund, separate worksheets should be used for each rate. In those cases, expenses, transfers, and adjustments that apply to multiple services must be allocated across each rate worksheet. If you are not sure how to allocate common costs across multiple worksheets, consult UAFR for suggestions.
See </t>
    </r>
    <r>
      <rPr>
        <b/>
        <sz val="10"/>
        <color indexed="60"/>
        <rFont val="Arial"/>
        <family val="2"/>
      </rPr>
      <t>Exmpl#1</t>
    </r>
    <r>
      <rPr>
        <sz val="10"/>
        <rFont val="Arial"/>
        <family val="2"/>
      </rPr>
      <t xml:space="preserve"> (testing services) and </t>
    </r>
    <r>
      <rPr>
        <b/>
        <sz val="10"/>
        <color indexed="60"/>
        <rFont val="Arial"/>
        <family val="2"/>
      </rPr>
      <t>Exmpl#2</t>
    </r>
    <r>
      <rPr>
        <sz val="10"/>
        <rFont val="Arial"/>
        <family val="2"/>
      </rPr>
      <t xml:space="preserve"> (conference) tabs in this workbook for simplified examples of how to use this worksheet:</t>
    </r>
  </si>
  <si>
    <r>
      <t xml:space="preserve">Use this section to record your estimate of operating expenses that you expect to incur to provide this service for the coming year. Banner account codes and generic descriptions are provided as guides to assist in identifying expenses to include in your rate. 
Note that this section only asks for non-capitalized lease, equipment, software, and facility construction costs. It does </t>
    </r>
    <r>
      <rPr>
        <b/>
        <i/>
        <sz val="10"/>
        <rFont val="Arial"/>
        <family val="2"/>
      </rPr>
      <t>not</t>
    </r>
    <r>
      <rPr>
        <sz val="10"/>
        <rFont val="Arial"/>
        <family val="2"/>
      </rPr>
      <t xml:space="preserve"> include the cost of:
    •Capitalized equipment/software purchases 
          (account codes 163xxx-167xxx, 1685xx, 1690x0)
    •Facility construction
          (account codes 171xxx-174xxx)
    •One-time start-up or expansion costs that must be recouped over 
                multiple years.             
Those costs will be addressed in the "Adjustments for Annual Portion of Multi-Year Costs" section below.</t>
    </r>
  </si>
  <si>
    <r>
      <t xml:space="preserve">This section only applies to units </t>
    </r>
    <r>
      <rPr>
        <b/>
        <i/>
        <sz val="10"/>
        <rFont val="Arial"/>
        <family val="2"/>
      </rPr>
      <t>required</t>
    </r>
    <r>
      <rPr>
        <sz val="10"/>
        <rFont val="Arial"/>
        <family val="2"/>
      </rPr>
      <t xml:space="preserve"> by some external agreement to transfer operating funds to a different fund. This typically pertains to units that have constructed facilities using bonded debt. When applicable, enter only the amount/s annually required to be transferred. Do not include transfers to reserves that are considered voluntary or discretionary.</t>
    </r>
  </si>
  <si>
    <r>
      <t xml:space="preserve">Units should use this section only when any one of the following situations applies:
    •This fund acquired capitalized equipment/software or capitalized facilities
       used to support the operating activity accounted for in the fund.
    •Your unit has implemented a program to set aside a portion of annual
       revenues to accumulate reserves for this activity's future equipment 
       acquisition or facility expansion needs.
    •This activity incurred atypical, one-time costs for start-up, expansion, or
       other reasons that need to be recovered over multiple years.
When you acquire </t>
    </r>
    <r>
      <rPr>
        <b/>
        <sz val="10"/>
        <rFont val="Arial"/>
        <family val="2"/>
      </rPr>
      <t xml:space="preserve">capitalized equipment or software </t>
    </r>
    <r>
      <rPr>
        <sz val="10"/>
        <rFont val="Arial"/>
        <family val="2"/>
      </rPr>
      <t xml:space="preserve">with activity funds, you need to identify the Ptag numbers of each equipment/software item. Then you can work with the Property Accounting section of UAFR to determine the related annual depreciation amount. Use that amount to populate the  "Annual Equipment/Software Depreciation" line.
When you purchased or constructed </t>
    </r>
    <r>
      <rPr>
        <b/>
        <sz val="10"/>
        <rFont val="Arial"/>
        <family val="2"/>
      </rPr>
      <t>capitalized facilities</t>
    </r>
    <r>
      <rPr>
        <sz val="10"/>
        <rFont val="Arial"/>
        <family val="2"/>
      </rPr>
      <t xml:space="preserve"> with activity funds, you need to work with the Administrative Accounting and Financial Reporting section of UAFR to determine the related annual depreciation amount. Use that amount to populate the  "Annual Facility Depreciation" line.
When you are accumulating </t>
    </r>
    <r>
      <rPr>
        <b/>
        <sz val="10"/>
        <rFont val="Arial"/>
        <family val="2"/>
      </rPr>
      <t xml:space="preserve">reserves for future acquisition </t>
    </r>
    <r>
      <rPr>
        <sz val="10"/>
        <rFont val="Arial"/>
        <family val="2"/>
      </rPr>
      <t>of equipment, software, or facilities, you must determine the amount/s you intend to add to this reserve in the coming year. Enter the current year amount to be reserved for equipment/software acquisitions in the "Annual Equipment Reserve Contribution" line; enter the current year amount to be reserved for facility construction in the "Annual Facility Reserve Contribution" line. See also instructions for "Balance of Replacement Reserves Accumulated from Prior Year Rates" in the "Adjusted Surplus/Deficit" section below.
When you are recovering l</t>
    </r>
    <r>
      <rPr>
        <b/>
        <sz val="10"/>
        <rFont val="Arial"/>
        <family val="2"/>
      </rPr>
      <t>arge, one-time costs</t>
    </r>
    <r>
      <rPr>
        <sz val="10"/>
        <rFont val="Arial"/>
        <family val="2"/>
      </rPr>
      <t xml:space="preserve"> over multiple years, you must determine how much of those costs you intend to recover in the current year and enter that amount in the "Annual Portion, One-Time Cost Recovery" line. See also instructions for "Remaining Unfunded Portion of One-time Costs for Recover" in the "Adjusted Surplus/Deficit" section below.
The amount for "Adjusted Surplus/Deficit" will be automatically populated from the section below.</t>
    </r>
  </si>
  <si>
    <r>
      <rPr>
        <b/>
        <i/>
        <sz val="10"/>
        <rFont val="Arial"/>
        <family val="2"/>
      </rPr>
      <t>Note:</t>
    </r>
    <r>
      <rPr>
        <sz val="10"/>
        <rFont val="Arial"/>
        <family val="2"/>
      </rPr>
      <t xml:space="preserve"> If your fund balance surplus (or deficit) exceeds 20% of your expected annual revenue, you may need to eliminate (or recover) it over more than one year, rather than include the full balance in a single year's rate. If your fund balance exceeds this level, consult with UAFR. </t>
    </r>
  </si>
  <si>
    <r>
      <rPr>
        <b/>
        <sz val="10"/>
        <rFont val="Arial"/>
        <family val="2"/>
      </rPr>
      <t>Asset Net Book Value.</t>
    </r>
    <r>
      <rPr>
        <sz val="10"/>
        <rFont val="Arial"/>
        <family val="2"/>
      </rPr>
      <t xml:space="preserve"> When capitalized equipment has been purchased or facilities have been constructed using the fund, the acquisition cost is not immediately recovered. The cost is instead recovered over time through depreciation. Therefore the net book value of the asset--which represents the remaining portion of the original fund balance reduction incurred when the asset was first acquired--needs to be added back to the fund balance. This prevents the rate from trying to recover both the annual depreciation amount and the full remaining unrecovered/unfunded portion of the acquisition.  As with depreciation, the net book value of an asset may be determined with the assistance of the Property Accounting section or the Administrative Accounting and Financial Reporting section of UAFR.</t>
    </r>
  </si>
  <si>
    <r>
      <rPr>
        <b/>
        <sz val="10"/>
        <rFont val="Arial"/>
        <family val="2"/>
      </rPr>
      <t>One-Time Costs</t>
    </r>
    <r>
      <rPr>
        <sz val="10"/>
        <rFont val="Arial"/>
        <family val="2"/>
      </rPr>
      <t>. When large, one-time costs occur that are not recurring annual operating expenses, such as start-up or expansion costs, units may want to recover them over multiple years. To do this, they must determine the number of years over which to recover the cost and divide the total cost by that number of years. This is similar to how equipment is depreciated over multiple years. That annual cost is included in the rate in the "Adjustments for Annual Portion of Multi-Year Costs" section above. The unit also needs to maintain a separate record of how much of the total cost has been recovered through prior year rates and how much remains to be covered. Just as the net book value of capital assets needs to be added to the fund balance, the unrecovered/unfunded portion of those costs also needs to be added back to the fund balance by entering the amount on this line.</t>
    </r>
  </si>
  <si>
    <r>
      <rPr>
        <b/>
        <sz val="10"/>
        <rFont val="Arial"/>
        <family val="2"/>
      </rPr>
      <t>Replacement Reserves</t>
    </r>
    <r>
      <rPr>
        <sz val="10"/>
        <rFont val="Arial"/>
        <family val="2"/>
      </rPr>
      <t xml:space="preserve">. Reserves to replace existing equipment or facilities may be accumulated over time by setting aside annual amounts from operating revenues for this purpose. The funds are normally accumulated in a plant fund or a separate self-supporting fund dedicated to this purpose. Occasionally the reserve will remain part of the operating fund balance. The line for "Balance of Replacement Reserves Accumulated from Prior Years" </t>
    </r>
    <r>
      <rPr>
        <u/>
        <sz val="10"/>
        <rFont val="Arial"/>
        <family val="2"/>
      </rPr>
      <t>only needs to be populated if the reserve contributions are being accumulated in this operating fund</t>
    </r>
    <r>
      <rPr>
        <sz val="10"/>
        <rFont val="Arial"/>
        <family val="2"/>
      </rPr>
      <t xml:space="preserve"> rather than being transferred to a separate plant or other fund. Since this represents an amount that is in the fund balance but should not be considered a part of the normal operating surplus to be eliminated, it is subtracted from the fund balance. Enter the reserve amount accumulated to date as a positive number; a formula will subtract it from the section total.</t>
    </r>
  </si>
  <si>
    <r>
      <rPr>
        <b/>
        <sz val="10"/>
        <rFont val="Arial"/>
        <family val="2"/>
      </rPr>
      <t>Optional Working Capital Reserve</t>
    </r>
    <r>
      <rPr>
        <sz val="10"/>
        <rFont val="Arial"/>
        <family val="2"/>
      </rPr>
      <t xml:space="preserve">. In some cases units may want to plan to accumulate extra funds to assure they will have adequate cash available during periods of low sales. This may be built into the rates charged. This rate component is normally not needed; however, it is usually relevant only when there are wide fluctuations of sales during the annual business cycle. The rate may not include a working capital amount greater than two months worth of average operating expenditures (expenses plus required transfers). Based on the information provided in the worksheet, the limit for this fund is: </t>
    </r>
  </si>
  <si>
    <r>
      <t>Caution Regarding Replacement Reserves and Working Capital Reserves:</t>
    </r>
    <r>
      <rPr>
        <sz val="10"/>
        <rFont val="Arial"/>
        <family val="2"/>
      </rPr>
      <t xml:space="preserve"> Although the university recognizes that these reserves may reflect a legitimate business need, cash balances remain subject to State of Illinois Legislative Audit Commission excess funds limitations. The formula for determining "excessive" cash balance does not fully accommodate the accumulation of such reserves. Therefore, units wishing to establish such reserves may not be able to do so to the extent desired. Units pursuing reserves should work closely with UAFR to assure they remain within their fund's "excess cash balance" limit.</t>
    </r>
  </si>
  <si>
    <t xml:space="preserve">Determine the total number of units you project to sell using the rate you are computing with this worksheet, and enter the projection in this line. This "basis" should be measured in the same unit that you will use to charge customers.  Examples include: 
     • Amount of time staff spends providing a particular service to a customer.
     • Number of attendees expected at a conference.
     • Number of minutes a particular machine or computer is utilized.
     • Some combination of time spent and materials required to provide a good or service.
</t>
  </si>
  <si>
    <r>
      <rPr>
        <b/>
        <sz val="12"/>
        <rFont val="Arial"/>
        <family val="2"/>
      </rPr>
      <t xml:space="preserve">Assumptions for Example 3: Fine Arts Storeroom.  </t>
    </r>
    <r>
      <rPr>
        <sz val="12"/>
        <rFont val="Arial"/>
        <family val="2"/>
      </rPr>
      <t>A college maintains a storeroom for specialized materials needed for art students, performances, etc. that is staffed by a part-time manager. It uses space in the fine-arts building; the college does not charge rent, but it does charge for the storeroom's share of utilities. The computer and cash register system was originally purchases with State funds, but they will need to replace it with funds from operations. The college does not receive any grant funding, so grant funds will not be used to acquire materials from the storeroom.</t>
    </r>
  </si>
  <si>
    <r>
      <rPr>
        <b/>
        <sz val="12"/>
        <rFont val="Arial"/>
        <family val="2"/>
      </rPr>
      <t>Assumptions for Example 2: Annual Computer Science Conference</t>
    </r>
    <r>
      <rPr>
        <sz val="12"/>
        <rFont val="Arial"/>
        <family val="2"/>
      </rPr>
      <t>.  Every year, the campus conference services office administers an academic conference for computer science researchers. The conference services office allocates their salaries to run each of the conferences they administer using an administrative allowance formula, but they charge the costs of supplies, speakers, facilities, and catering directly to each conference.</t>
    </r>
  </si>
  <si>
    <r>
      <rPr>
        <b/>
        <sz val="12"/>
        <rFont val="Arial"/>
        <family val="2"/>
      </rPr>
      <t>Assumptions for Example 1: Testing Services</t>
    </r>
    <r>
      <rPr>
        <sz val="12"/>
        <rFont val="Arial"/>
        <family val="2"/>
      </rPr>
      <t xml:space="preserve">.  A unit acquired a device to test for environmental allergens. In addition to gatheirng samples to provide lab experience for students, it provides testing services community physicians, clinics, and hospitals. The device requires a full-time technician to run the machine. It cost $12,000, using $6,000 from ICR funds with the intent to fund the other $6,000 from fees charged.They obtained OBFS Budget Office permission to maintain a fund deficit until they recover the self-funded $6,000 portion of the cost over its 5-year life, provided the deficit declines each year. They also need to accumulate enough funds to replace the device (at an inflated price) after six years, fully funded by user fees. $2,000 was transferred to reserves the first year of operation. This is the second year of operation. The unit charged $300 per test during the first year and ended the year with a $5,500 deficit.  </t>
    </r>
  </si>
  <si>
    <r>
      <t xml:space="preserve">This worksheet is to help units determine mark-up percentages added to the cost of merchandise to be sold to their customers. The worksheet is only for units' internal use; units are not required to submit it to OBFS for review. 
The worksheet is </t>
    </r>
    <r>
      <rPr>
        <b/>
        <i/>
        <sz val="10"/>
        <rFont val="Arial"/>
        <family val="2"/>
      </rPr>
      <t xml:space="preserve">not </t>
    </r>
    <r>
      <rPr>
        <sz val="10"/>
        <rFont val="Arial"/>
        <family val="2"/>
      </rPr>
      <t xml:space="preserve">for developing mark-ups used in storeroom and service activities recorded in </t>
    </r>
    <r>
      <rPr>
        <b/>
        <sz val="10"/>
        <rFont val="Arial"/>
        <family val="2"/>
      </rPr>
      <t>Banner Fund Type 3E</t>
    </r>
    <r>
      <rPr>
        <sz val="10"/>
        <rFont val="Arial"/>
        <family val="2"/>
      </rPr>
      <t>.  Consult S</t>
    </r>
    <r>
      <rPr>
        <i/>
        <sz val="10"/>
        <rFont val="Arial"/>
        <family val="2"/>
      </rPr>
      <t xml:space="preserve">ection 13.6 - Storerooms and Service Facilities </t>
    </r>
    <r>
      <rPr>
        <sz val="10"/>
        <rFont val="Arial"/>
        <family val="2"/>
      </rPr>
      <t>for guidance on developing mark-ups for use with those funds, .
When more than one mark-up will be needed within a particular self-supporting fund, separate worksheets should be used for each mark-up.  In those cases, expenses, transfers, and adjustments that apply to multiple mark-ups must be allocated across each mark-up worksheet.  If you are not sure how to allocate common costs across multiple worksheets, consult UAFR for suggestions.
See</t>
    </r>
    <r>
      <rPr>
        <b/>
        <sz val="10"/>
        <rFont val="Arial"/>
        <family val="2"/>
      </rPr>
      <t xml:space="preserve"> </t>
    </r>
    <r>
      <rPr>
        <b/>
        <sz val="10"/>
        <color indexed="57"/>
        <rFont val="Arial"/>
        <family val="2"/>
      </rPr>
      <t>Exmpl#3</t>
    </r>
    <r>
      <rPr>
        <sz val="10"/>
        <rFont val="Arial"/>
        <family val="2"/>
      </rPr>
      <t xml:space="preserve"> tab in this workbook for a simplified example of how to use this worksheet:</t>
    </r>
  </si>
  <si>
    <r>
      <t xml:space="preserve">Use this section to record your estimate of operating expenses that you expect to incur to support sales of this merchandise for the coming year. This </t>
    </r>
    <r>
      <rPr>
        <b/>
        <i/>
        <sz val="10"/>
        <rFont val="Arial"/>
        <family val="2"/>
      </rPr>
      <t>should not include</t>
    </r>
    <r>
      <rPr>
        <sz val="10"/>
        <rFont val="Arial"/>
        <family val="2"/>
      </rPr>
      <t xml:space="preserve"> the costs of purchasing (or producing) the goods to be sold. This Banner account codes and generic descriptions are provided as guides to assist in identifying expenses to include in your mark-up. 
Note that this section only asks for non-capitalized lease, equipment, software, and facility construction costs.  It does </t>
    </r>
    <r>
      <rPr>
        <b/>
        <i/>
        <sz val="10"/>
        <rFont val="Arial"/>
        <family val="2"/>
      </rPr>
      <t>not</t>
    </r>
    <r>
      <rPr>
        <sz val="10"/>
        <rFont val="Arial"/>
        <family val="2"/>
      </rPr>
      <t xml:space="preserve"> include the cost of:
    •Capitalized equipment/software purchases 
          (account codes 163xxx-167xxx, 1685xx, 1690x0)
    •Facility construction
          (account codes 171xxx-174xxx)
    •One-time start-up or expansion costs that must be recouped over multiple years.             
Those costs will be addressed in the "Adjustments for Annual Portion of Multi-Year Costs" section below.</t>
    </r>
  </si>
  <si>
    <r>
      <t xml:space="preserve">This section only applies to units </t>
    </r>
    <r>
      <rPr>
        <b/>
        <i/>
        <sz val="10"/>
        <rFont val="Arial"/>
        <family val="2"/>
      </rPr>
      <t>required</t>
    </r>
    <r>
      <rPr>
        <sz val="10"/>
        <rFont val="Arial"/>
        <family val="2"/>
      </rPr>
      <t xml:space="preserve"> by some external agreement to transfer operating funds to a different fund. This typically pertains to units that have constructed facilities using bonded debt.  When applicable, enter only the amount/s annually required to be transferred. Do not include transfers to reserves that are considered voluntary or discretionary.</t>
    </r>
  </si>
  <si>
    <t xml:space="preserve">Your mark-up will be automatically computed by dividing "Net Costs to be Recovered" by the "Estimated Annual Cost of Goods Sold" basis. The mark-up should be tested against similar mark-ups charged by other units or in the marketplace to verify its reasonableness. The price to charge for each item sold will be the sum of (1) the mark-up times the cost of acquiring the item plus (2) the cost of acquiring the item. </t>
  </si>
  <si>
    <t xml:space="preserve">Determine the cost of acquiring the goods you expect to sell during the year. This could be the cost of purchasing them or the cost of producing them if the merchandise to be sold is internally produced.  
</t>
  </si>
  <si>
    <r>
      <rPr>
        <b/>
        <sz val="10"/>
        <rFont val="Arial"/>
        <family val="2"/>
      </rPr>
      <t>Net Surplus/Deficit for Inclusion in Computation.</t>
    </r>
    <r>
      <rPr>
        <sz val="10"/>
        <rFont val="Arial"/>
        <family val="2"/>
      </rPr>
      <t xml:space="preserve"> This amount is computed automatically and is used to populate the "Adjusted Surplus/Deficit Balance" in the previous section.</t>
    </r>
  </si>
  <si>
    <r>
      <rPr>
        <b/>
        <sz val="10"/>
        <rFont val="Arial"/>
        <family val="2"/>
      </rPr>
      <t>Replacement Reserves</t>
    </r>
    <r>
      <rPr>
        <sz val="10"/>
        <rFont val="Arial"/>
        <family val="2"/>
      </rPr>
      <t xml:space="preserve">. Reserves to replace existing equipment or facilities may be accumulated over time by setting aside annual amounts from operating revenues for this purpose.  The funds are normally accumulated in a plant fund or a separate self-supporting fund dedicated to this purpose.  Occasionally the reserve will remain part of the operating fund balance. The line for "Balance of Replacement Reserves Accumulated from Prior Years" </t>
    </r>
    <r>
      <rPr>
        <u/>
        <sz val="10"/>
        <rFont val="Arial"/>
        <family val="2"/>
      </rPr>
      <t>only needs to be populated if the reserve contributions are being accumulated in this operating fund</t>
    </r>
    <r>
      <rPr>
        <sz val="10"/>
        <rFont val="Arial"/>
        <family val="2"/>
      </rPr>
      <t xml:space="preserve"> rather than being transferred to a separate plant or other fund. Since this represents an amount that is in the fund balance but should not be considered a part of the normal operating surplus to be eliminated, it is subtracted from the fund balance. Enter the reserve amount accumulated to date as a positive number; a formula will subtract it from the section total.</t>
    </r>
  </si>
  <si>
    <r>
      <rPr>
        <b/>
        <sz val="10"/>
        <rFont val="Arial"/>
        <family val="2"/>
      </rPr>
      <t>One-Time Costs</t>
    </r>
    <r>
      <rPr>
        <sz val="10"/>
        <rFont val="Arial"/>
        <family val="2"/>
      </rPr>
      <t>. When large, one-time costs occur that are not recurring annual operating expenses, such as start-up or expansion costs, units may want to recover them over multiple years. To do this they must determine the number of years over which to recover the cost and divide the total cost by that number of years. This is similar to how equipment is depreciated over multiple years. That annual cost is included in the mark-up in the "Adjustments for Annual Portion of Multi-Year Costs" section above. The unit also needs to maintain a separate record of how much of the total cost has been recovered through prior year mark-ups and how much remains to be covered. Just as the net book value of capital assets needs to be added to the fund balance, the unrecovered/unfunded portion of those costs also needs to be added back to the fund balance by entering the amount on this line.</t>
    </r>
  </si>
  <si>
    <r>
      <rPr>
        <b/>
        <sz val="10"/>
        <rFont val="Arial"/>
        <family val="2"/>
      </rPr>
      <t>Asset Net Book Value.</t>
    </r>
    <r>
      <rPr>
        <sz val="10"/>
        <rFont val="Arial"/>
        <family val="2"/>
      </rPr>
      <t xml:space="preserve"> When capitalized equipment has been purchased or facilities have been constructed using the fund, the acquisition cost is not immediately recovered.  The cost is instead recovered over time through depreciation. Therefore the net book value of the asset--which represents the remaining portion of the original fund balance reduction incurred when the asset was first acquired--needs to be added back to the fund balance. This prevents the mark-up from trying to recover both the annual depreciation amount and the full remaining unrecovered/unfunded portion of the acquisition. As with depreciation, the net book value of an asset may be determined with the assistance of the Property Accounting section or the Administrative Accounting and Financial Reporting section of UAFR.</t>
    </r>
  </si>
  <si>
    <r>
      <t xml:space="preserve">Since self-supporting funds must operate to break even over time, the surplus or deficit balance that has accumulated in the fund must be considered when determining mark-up percentages. When the fund balance shows a deficit, the mark-up must be increased to recover the deficit. When the fund balance shows a surplus, the rate must be lowered to eliminate the surplus. However, additional factors that affect how much of the fund balance to include in the mark-up must be considered and the fund balance must be adjusted accordingly. 
</t>
    </r>
    <r>
      <rPr>
        <b/>
        <sz val="10"/>
        <rFont val="Arial"/>
        <family val="2"/>
      </rPr>
      <t>Year End Fund Balance</t>
    </r>
    <r>
      <rPr>
        <sz val="10"/>
        <rFont val="Arial"/>
        <family val="2"/>
      </rPr>
      <t xml:space="preserve">. To determine the adjusted fund balance for use in the mark-up computation, first determine the fund balance for the year prior to the year for which the mark-up is being computed. This may require projecting a year end balance if the mark-up is constructed prior to year end close. Enter this amount in the "Fund Balance at Prior Year End" line. Enter a positive number for a credit fund balance; enter a negative number for a debit fund balance. </t>
    </r>
    <r>
      <rPr>
        <u/>
        <sz val="10"/>
        <rFont val="Arial"/>
        <family val="2"/>
      </rPr>
      <t>All units must complete this field</t>
    </r>
    <r>
      <rPr>
        <sz val="10"/>
        <rFont val="Arial"/>
        <family val="2"/>
      </rPr>
      <t xml:space="preserve">, even if they have no fund balance adjustments to consider. If you are just beginning this activity, enter zero.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</si>
</sst>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m/d/yyyy;@"/>
  </numFmts>
  <fonts count="75" x14ac:knownFonts="1">
    <font>
      <sz val="10"/>
      <name val="Arial"/>
    </font>
    <font>
      <sz val="10"/>
      <name val="Arial"/>
    </font>
    <font>
      <b/>
      <sz val="12"/>
      <name val="Book Antiqua"/>
      <family val="1"/>
    </font>
    <font>
      <u/>
      <sz val="10"/>
      <color indexed="12"/>
      <name val="Arial"/>
      <family val="2"/>
    </font>
    <font>
      <sz val="12"/>
      <name val="Book Antiqua"/>
      <family val="1"/>
    </font>
    <font>
      <sz val="10"/>
      <name val="Arial"/>
      <family val="2"/>
    </font>
    <font>
      <sz val="9"/>
      <color indexed="81"/>
      <name val="Tahoma"/>
      <family val="2"/>
    </font>
    <font>
      <sz val="10"/>
      <name val="Book Antiqua"/>
      <family val="1"/>
    </font>
    <font>
      <sz val="11"/>
      <name val="Book Antiqua"/>
      <family val="1"/>
    </font>
    <font>
      <sz val="14"/>
      <name val="Arial"/>
      <family val="2"/>
    </font>
    <font>
      <sz val="14"/>
      <name val="Book Antiqua"/>
      <family val="1"/>
    </font>
    <font>
      <b/>
      <sz val="14"/>
      <name val="Book Antiqua"/>
      <family val="1"/>
    </font>
    <font>
      <b/>
      <sz val="11"/>
      <name val="Book Antiqua"/>
      <family val="1"/>
    </font>
    <font>
      <sz val="11"/>
      <color indexed="56"/>
      <name val="Book Antiqua"/>
      <family val="1"/>
    </font>
    <font>
      <u/>
      <sz val="11"/>
      <color indexed="12"/>
      <name val="Book Antiqua"/>
      <family val="1"/>
    </font>
    <font>
      <i/>
      <sz val="11"/>
      <color indexed="56"/>
      <name val="Book Antiqua"/>
      <family val="1"/>
    </font>
    <font>
      <i/>
      <u/>
      <sz val="11"/>
      <color indexed="56"/>
      <name val="Book Antiqua"/>
      <family val="1"/>
    </font>
    <font>
      <sz val="7"/>
      <color indexed="63"/>
      <name val="Book Antiqua"/>
      <family val="1"/>
    </font>
    <font>
      <b/>
      <sz val="11"/>
      <color indexed="63"/>
      <name val="Book Antiqua"/>
      <family val="1"/>
    </font>
    <font>
      <u/>
      <sz val="10"/>
      <color indexed="12"/>
      <name val="Book Antiqua"/>
      <family val="1"/>
    </font>
    <font>
      <sz val="9"/>
      <name val="Book Antiqua"/>
      <family val="1"/>
    </font>
    <font>
      <sz val="8"/>
      <name val="Book Antiqua"/>
      <family val="1"/>
    </font>
    <font>
      <sz val="10.7"/>
      <name val="Book Antiqua"/>
      <family val="1"/>
    </font>
    <font>
      <i/>
      <sz val="11"/>
      <name val="Book Antiqua"/>
      <family val="1"/>
    </font>
    <font>
      <b/>
      <i/>
      <sz val="14"/>
      <name val="Book Antiqua"/>
      <family val="1"/>
    </font>
    <font>
      <b/>
      <sz val="13"/>
      <name val="Book Antiqua"/>
      <family val="1"/>
    </font>
    <font>
      <sz val="11"/>
      <color indexed="60"/>
      <name val="Book Antiqua"/>
      <family val="1"/>
    </font>
    <font>
      <b/>
      <sz val="10"/>
      <name val="Arial"/>
      <family val="2"/>
    </font>
    <font>
      <b/>
      <i/>
      <sz val="10"/>
      <name val="Arial"/>
      <family val="2"/>
    </font>
    <font>
      <i/>
      <sz val="10"/>
      <name val="Arial"/>
      <family val="2"/>
    </font>
    <font>
      <b/>
      <sz val="12"/>
      <name val="Arial"/>
      <family val="2"/>
    </font>
    <font>
      <u/>
      <sz val="10"/>
      <name val="Arial"/>
      <family val="2"/>
    </font>
    <font>
      <b/>
      <i/>
      <sz val="12"/>
      <color indexed="10"/>
      <name val="Book Antiqua"/>
      <family val="1"/>
    </font>
    <font>
      <sz val="10"/>
      <name val="Arial"/>
    </font>
    <font>
      <sz val="12"/>
      <name val="Arial"/>
      <family val="2"/>
    </font>
    <font>
      <b/>
      <sz val="10"/>
      <color indexed="57"/>
      <name val="Arial"/>
      <family val="2"/>
    </font>
    <font>
      <b/>
      <sz val="10"/>
      <color indexed="60"/>
      <name val="Arial"/>
      <family val="2"/>
    </font>
    <font>
      <sz val="11"/>
      <color theme="1"/>
      <name val="Calibri"/>
      <family val="2"/>
      <scheme val="minor"/>
    </font>
    <font>
      <u/>
      <sz val="11"/>
      <color theme="10"/>
      <name val="Calibri"/>
      <family val="2"/>
    </font>
    <font>
      <b/>
      <sz val="11"/>
      <color theme="1"/>
      <name val="Book Antiqua"/>
      <family val="1"/>
    </font>
    <font>
      <sz val="11"/>
      <color theme="1"/>
      <name val="Book Antiqua"/>
      <family val="1"/>
    </font>
    <font>
      <sz val="14"/>
      <color theme="1"/>
      <name val="Calibri"/>
      <family val="2"/>
      <scheme val="minor"/>
    </font>
    <font>
      <sz val="14"/>
      <color rgb="FFFF0000"/>
      <name val="Calibri"/>
      <family val="2"/>
      <scheme val="minor"/>
    </font>
    <font>
      <u/>
      <sz val="11"/>
      <color theme="3" tint="-0.499984740745262"/>
      <name val="Book Antiqua"/>
      <family val="1"/>
    </font>
    <font>
      <u/>
      <sz val="11"/>
      <color theme="10"/>
      <name val="Book Antiqua"/>
      <family val="1"/>
    </font>
    <font>
      <i/>
      <sz val="11"/>
      <color theme="1"/>
      <name val="Book Antiqua"/>
      <family val="1"/>
    </font>
    <font>
      <sz val="11"/>
      <color theme="3" tint="-0.499984740745262"/>
      <name val="Book Antiqua"/>
      <family val="1"/>
    </font>
    <font>
      <b/>
      <u/>
      <sz val="11"/>
      <color theme="1"/>
      <name val="Book Antiqua"/>
      <family val="1"/>
    </font>
    <font>
      <sz val="11"/>
      <color rgb="FF4D4D4D"/>
      <name val="Book Antiqua"/>
      <family val="1"/>
    </font>
    <font>
      <sz val="14"/>
      <name val="Calibri"/>
      <family val="2"/>
      <scheme val="minor"/>
    </font>
    <font>
      <b/>
      <sz val="14"/>
      <name val="Calibri"/>
      <family val="2"/>
      <scheme val="minor"/>
    </font>
    <font>
      <b/>
      <sz val="11"/>
      <color theme="3" tint="-0.499984740745262"/>
      <name val="Book Antiqua"/>
      <family val="1"/>
    </font>
    <font>
      <i/>
      <sz val="11"/>
      <color rgb="FFFF0000"/>
      <name val="Book Antiqua"/>
      <family val="1"/>
    </font>
    <font>
      <u/>
      <sz val="11"/>
      <color rgb="FF0033CC"/>
      <name val="Book Antiqua"/>
      <family val="1"/>
    </font>
    <font>
      <sz val="14"/>
      <color theme="1" tint="0.14999847407452621"/>
      <name val="Book Antiqua"/>
      <family val="1"/>
    </font>
    <font>
      <b/>
      <sz val="14"/>
      <color theme="1" tint="0.14999847407452621"/>
      <name val="Book Antiqua"/>
      <family val="1"/>
    </font>
    <font>
      <sz val="14"/>
      <color rgb="FF4D4D4D"/>
      <name val="Book Antiqua"/>
      <family val="1"/>
    </font>
    <font>
      <sz val="14"/>
      <color theme="1"/>
      <name val="Book Antiqua"/>
      <family val="1"/>
    </font>
    <font>
      <b/>
      <sz val="10"/>
      <color theme="1" tint="0.249977111117893"/>
      <name val="Book Antiqua"/>
      <family val="1"/>
    </font>
    <font>
      <b/>
      <sz val="12"/>
      <color theme="1" tint="0.249977111117893"/>
      <name val="Book Antiqua"/>
      <family val="1"/>
    </font>
    <font>
      <sz val="11"/>
      <color rgb="FF0070C0"/>
      <name val="Book Antiqua"/>
      <family val="1"/>
    </font>
    <font>
      <sz val="11"/>
      <color theme="1" tint="0.249977111117893"/>
      <name val="Book Antiqua"/>
      <family val="1"/>
    </font>
    <font>
      <sz val="11"/>
      <color theme="9" tint="0.79998168889431442"/>
      <name val="Book Antiqua"/>
      <family val="1"/>
    </font>
    <font>
      <b/>
      <u/>
      <sz val="18"/>
      <color theme="1"/>
      <name val="Book Antiqua"/>
      <family val="1"/>
    </font>
    <font>
      <b/>
      <sz val="18"/>
      <color theme="1"/>
      <name val="Book Antiqua"/>
      <family val="1"/>
    </font>
    <font>
      <b/>
      <i/>
      <sz val="16"/>
      <color rgb="FFFF0000"/>
      <name val="Book Antiqua"/>
      <family val="1"/>
    </font>
    <font>
      <i/>
      <sz val="16"/>
      <color rgb="FFFF0000"/>
      <name val="Arial"/>
      <family val="2"/>
    </font>
    <font>
      <sz val="11"/>
      <color rgb="FFFF0000"/>
      <name val="Book Antiqua"/>
      <family val="1"/>
    </font>
    <font>
      <b/>
      <sz val="14"/>
      <color theme="1"/>
      <name val="Book Antiqua"/>
      <family val="1"/>
    </font>
    <font>
      <sz val="10"/>
      <color theme="1"/>
      <name val="Book Antiqua"/>
      <family val="1"/>
    </font>
    <font>
      <b/>
      <u/>
      <sz val="11"/>
      <color theme="3" tint="-0.499984740745262"/>
      <name val="Book Antiqua"/>
      <family val="1"/>
    </font>
    <font>
      <b/>
      <sz val="11"/>
      <color rgb="FFFF0000"/>
      <name val="Book Antiqua"/>
      <family val="1"/>
    </font>
    <font>
      <b/>
      <sz val="18"/>
      <color rgb="FF13294B"/>
      <name val="Book Antiqua"/>
      <family val="1"/>
    </font>
    <font>
      <sz val="14"/>
      <color rgb="FF13294B"/>
      <name val="Book Antiqua"/>
      <family val="1"/>
    </font>
    <font>
      <sz val="14"/>
      <color rgb="FFFF0000"/>
      <name val="Arial"/>
      <family val="2"/>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2"/>
        <bgColor indexed="64"/>
      </patternFill>
    </fill>
    <fill>
      <patternFill patternType="solid">
        <fgColor theme="0"/>
        <bgColor theme="0"/>
      </patternFill>
    </fill>
    <fill>
      <patternFill patternType="solid">
        <fgColor rgb="FF13294B"/>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43"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37" fillId="0" borderId="0" applyFont="0" applyFill="0" applyBorder="0" applyAlignment="0" applyProtection="0"/>
    <xf numFmtId="0" fontId="3"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7" fillId="0" borderId="0"/>
    <xf numFmtId="0" fontId="5" fillId="0" borderId="0"/>
    <xf numFmtId="9" fontId="1" fillId="0" borderId="0" applyFont="0" applyFill="0" applyBorder="0" applyAlignment="0" applyProtection="0"/>
    <xf numFmtId="9" fontId="37" fillId="0" borderId="0" applyFont="0" applyFill="0" applyBorder="0" applyAlignment="0" applyProtection="0"/>
  </cellStyleXfs>
  <cellXfs count="294">
    <xf numFmtId="0" fontId="0" fillId="0" borderId="0" xfId="0"/>
    <xf numFmtId="0" fontId="0" fillId="0" borderId="0" xfId="0" applyFill="1"/>
    <xf numFmtId="0" fontId="0" fillId="0" borderId="0" xfId="0" applyProtection="1"/>
    <xf numFmtId="0" fontId="0" fillId="0" borderId="0" xfId="0" applyAlignment="1" applyProtection="1"/>
    <xf numFmtId="0" fontId="0" fillId="2" borderId="1" xfId="0" applyFill="1" applyBorder="1" applyProtection="1"/>
    <xf numFmtId="0" fontId="0" fillId="2" borderId="2" xfId="0" applyFill="1" applyBorder="1" applyProtection="1"/>
    <xf numFmtId="0" fontId="0" fillId="2" borderId="2" xfId="0" applyFill="1" applyBorder="1" applyAlignment="1" applyProtection="1"/>
    <xf numFmtId="0" fontId="0" fillId="2" borderId="3" xfId="0" applyFill="1" applyBorder="1" applyProtection="1"/>
    <xf numFmtId="0" fontId="0" fillId="2" borderId="4" xfId="0" applyFill="1" applyBorder="1" applyProtection="1"/>
    <xf numFmtId="0" fontId="0" fillId="2" borderId="5" xfId="0" applyFill="1" applyBorder="1" applyProtection="1"/>
    <xf numFmtId="0" fontId="39" fillId="2" borderId="0" xfId="0" applyFont="1" applyFill="1" applyBorder="1" applyProtection="1"/>
    <xf numFmtId="0" fontId="40" fillId="2" borderId="0" xfId="0" applyFont="1" applyFill="1" applyBorder="1" applyProtection="1"/>
    <xf numFmtId="0" fontId="40" fillId="2" borderId="0" xfId="0" applyFont="1" applyFill="1" applyBorder="1" applyAlignment="1" applyProtection="1"/>
    <xf numFmtId="0" fontId="39" fillId="2" borderId="0" xfId="0" applyFont="1" applyFill="1" applyBorder="1" applyAlignment="1" applyProtection="1">
      <alignment horizontal="center"/>
    </xf>
    <xf numFmtId="0" fontId="39" fillId="2" borderId="0" xfId="0" applyFont="1" applyFill="1" applyBorder="1" applyAlignment="1" applyProtection="1"/>
    <xf numFmtId="0" fontId="9" fillId="2" borderId="4" xfId="0" applyFont="1" applyFill="1" applyBorder="1" applyProtection="1"/>
    <xf numFmtId="0" fontId="9" fillId="0" borderId="0" xfId="0" applyFont="1" applyProtection="1"/>
    <xf numFmtId="0" fontId="9" fillId="0" borderId="0" xfId="0" applyFont="1" applyAlignment="1" applyProtection="1"/>
    <xf numFmtId="0" fontId="9" fillId="2" borderId="6" xfId="0" applyFont="1" applyFill="1" applyBorder="1" applyProtection="1"/>
    <xf numFmtId="0" fontId="41" fillId="2" borderId="7" xfId="0" applyFont="1" applyFill="1" applyBorder="1" applyAlignment="1" applyProtection="1">
      <alignment wrapText="1"/>
    </xf>
    <xf numFmtId="0" fontId="42" fillId="0" borderId="0" xfId="0" applyFont="1" applyProtection="1"/>
    <xf numFmtId="0" fontId="10" fillId="2" borderId="0" xfId="0" applyFont="1" applyFill="1" applyBorder="1" applyAlignment="1" applyProtection="1">
      <alignment wrapText="1"/>
    </xf>
    <xf numFmtId="0" fontId="0" fillId="2" borderId="1" xfId="0" applyFill="1" applyBorder="1"/>
    <xf numFmtId="0" fontId="40" fillId="2" borderId="2" xfId="0" applyFont="1" applyFill="1" applyBorder="1"/>
    <xf numFmtId="0" fontId="0" fillId="2" borderId="3" xfId="0" applyFill="1" applyBorder="1"/>
    <xf numFmtId="0" fontId="0" fillId="2" borderId="4" xfId="0" applyFill="1" applyBorder="1"/>
    <xf numFmtId="0" fontId="0" fillId="2" borderId="5" xfId="0" applyFill="1" applyBorder="1"/>
    <xf numFmtId="0" fontId="0" fillId="2" borderId="4" xfId="0" applyFont="1" applyFill="1" applyBorder="1"/>
    <xf numFmtId="0" fontId="0" fillId="2" borderId="5" xfId="0" applyFont="1" applyFill="1" applyBorder="1"/>
    <xf numFmtId="0" fontId="0" fillId="0" borderId="0" xfId="0" applyFont="1"/>
    <xf numFmtId="0" fontId="40" fillId="2" borderId="0" xfId="0" applyFont="1" applyFill="1" applyBorder="1" applyAlignment="1">
      <alignment horizontal="center"/>
    </xf>
    <xf numFmtId="0" fontId="39" fillId="2" borderId="0" xfId="0" applyFont="1" applyFill="1" applyBorder="1"/>
    <xf numFmtId="0" fontId="40" fillId="2" borderId="0" xfId="0" applyFont="1" applyFill="1" applyBorder="1"/>
    <xf numFmtId="0" fontId="40" fillId="2" borderId="0" xfId="0" applyFont="1" applyFill="1" applyBorder="1" applyAlignment="1">
      <alignment horizontal="left" indent="1"/>
    </xf>
    <xf numFmtId="0" fontId="40" fillId="2" borderId="0" xfId="0" applyFont="1" applyFill="1" applyBorder="1" applyAlignment="1">
      <alignment horizontal="left" indent="2"/>
    </xf>
    <xf numFmtId="0" fontId="40" fillId="2" borderId="0" xfId="0" applyFont="1" applyFill="1" applyBorder="1" applyAlignment="1">
      <alignment horizontal="left" indent="5"/>
    </xf>
    <xf numFmtId="0" fontId="43" fillId="2" borderId="0" xfId="6" applyFont="1" applyFill="1" applyBorder="1" applyAlignment="1" applyProtection="1">
      <alignment horizontal="left" wrapText="1"/>
    </xf>
    <xf numFmtId="0" fontId="44" fillId="2" borderId="0" xfId="6" applyFont="1" applyFill="1" applyBorder="1" applyAlignment="1" applyProtection="1">
      <alignment horizontal="left" indent="1"/>
    </xf>
    <xf numFmtId="0" fontId="40" fillId="2" borderId="0" xfId="0" applyFont="1" applyFill="1" applyBorder="1" applyAlignment="1">
      <alignment horizontal="left"/>
    </xf>
    <xf numFmtId="0" fontId="45" fillId="2" borderId="0" xfId="0" applyFont="1" applyFill="1" applyBorder="1" applyAlignment="1">
      <alignment horizontal="left" indent="10"/>
    </xf>
    <xf numFmtId="0" fontId="44" fillId="2" borderId="0" xfId="6" applyFont="1" applyFill="1" applyBorder="1" applyAlignment="1" applyProtection="1">
      <alignment horizontal="left" indent="10"/>
    </xf>
    <xf numFmtId="0" fontId="46" fillId="2" borderId="0" xfId="0" applyFont="1" applyFill="1" applyBorder="1" applyAlignment="1">
      <alignment horizontal="left" wrapText="1"/>
    </xf>
    <xf numFmtId="0" fontId="40" fillId="2" borderId="0" xfId="0" applyFont="1" applyFill="1" applyBorder="1" applyAlignment="1">
      <alignment horizontal="left" wrapText="1"/>
    </xf>
    <xf numFmtId="0" fontId="47" fillId="2" borderId="0" xfId="0" applyFont="1" applyFill="1" applyBorder="1" applyAlignment="1">
      <alignment horizontal="left"/>
    </xf>
    <xf numFmtId="0" fontId="40" fillId="2" borderId="0" xfId="0" applyFont="1" applyFill="1" applyBorder="1" applyAlignment="1"/>
    <xf numFmtId="0" fontId="48" fillId="2" borderId="0" xfId="0" applyFont="1" applyFill="1" applyBorder="1" applyAlignment="1">
      <alignment horizontal="left"/>
    </xf>
    <xf numFmtId="0" fontId="44" fillId="2" borderId="0" xfId="6" applyFont="1" applyFill="1" applyBorder="1" applyAlignment="1" applyProtection="1">
      <alignment horizontal="left" indent="5"/>
    </xf>
    <xf numFmtId="0" fontId="45" fillId="2" borderId="0" xfId="0" applyFont="1" applyFill="1" applyBorder="1" applyAlignment="1">
      <alignment horizontal="left" indent="5"/>
    </xf>
    <xf numFmtId="0" fontId="39" fillId="2" borderId="0" xfId="0" applyFont="1" applyFill="1" applyBorder="1" applyAlignment="1"/>
    <xf numFmtId="0" fontId="39" fillId="2" borderId="0" xfId="0" applyFont="1" applyFill="1" applyBorder="1" applyAlignment="1">
      <alignment horizontal="left" indent="5"/>
    </xf>
    <xf numFmtId="0" fontId="0" fillId="2" borderId="6" xfId="0" applyFill="1" applyBorder="1"/>
    <xf numFmtId="0" fontId="0" fillId="2" borderId="8" xfId="0" applyFill="1" applyBorder="1"/>
    <xf numFmtId="0" fontId="0" fillId="2" borderId="7" xfId="0" applyFill="1" applyBorder="1"/>
    <xf numFmtId="0" fontId="4" fillId="0" borderId="0" xfId="0" applyFont="1"/>
    <xf numFmtId="0" fontId="11" fillId="2" borderId="0" xfId="0" applyFont="1" applyFill="1" applyBorder="1" applyAlignment="1" applyProtection="1"/>
    <xf numFmtId="0" fontId="49" fillId="2" borderId="5" xfId="0" applyFont="1" applyFill="1" applyBorder="1" applyAlignment="1" applyProtection="1">
      <alignment wrapText="1"/>
    </xf>
    <xf numFmtId="0" fontId="8" fillId="2" borderId="0" xfId="0" applyFont="1" applyFill="1" applyBorder="1" applyAlignment="1">
      <alignment horizontal="left" indent="2"/>
    </xf>
    <xf numFmtId="0" fontId="8" fillId="2" borderId="0" xfId="0" applyFont="1" applyFill="1" applyBorder="1"/>
    <xf numFmtId="0" fontId="8" fillId="2" borderId="0" xfId="0" applyFont="1" applyFill="1" applyBorder="1" applyAlignment="1"/>
    <xf numFmtId="0" fontId="5" fillId="2" borderId="4" xfId="0" applyFont="1" applyFill="1" applyBorder="1" applyProtection="1"/>
    <xf numFmtId="0" fontId="12" fillId="2" borderId="0" xfId="0" applyFont="1" applyFill="1" applyBorder="1" applyAlignment="1" applyProtection="1">
      <alignment horizontal="center"/>
    </xf>
    <xf numFmtId="0" fontId="12" fillId="2" borderId="0" xfId="0" applyFont="1" applyFill="1" applyBorder="1" applyAlignment="1" applyProtection="1"/>
    <xf numFmtId="0" fontId="5" fillId="2" borderId="5" xfId="0" applyFont="1" applyFill="1" applyBorder="1" applyProtection="1"/>
    <xf numFmtId="0" fontId="5" fillId="0" borderId="0" xfId="0" applyFont="1" applyProtection="1"/>
    <xf numFmtId="0" fontId="50" fillId="2" borderId="5" xfId="0" applyFont="1" applyFill="1" applyBorder="1" applyAlignment="1" applyProtection="1"/>
    <xf numFmtId="0" fontId="8" fillId="2" borderId="0" xfId="0" applyFont="1" applyFill="1" applyBorder="1" applyAlignment="1">
      <alignment horizontal="left" indent="10"/>
    </xf>
    <xf numFmtId="0" fontId="0" fillId="0" borderId="0" xfId="0" applyAlignment="1">
      <alignment vertical="top"/>
    </xf>
    <xf numFmtId="0" fontId="0" fillId="2" borderId="4" xfId="0" applyFill="1" applyBorder="1" applyAlignment="1">
      <alignment vertical="top"/>
    </xf>
    <xf numFmtId="0" fontId="0" fillId="2" borderId="5" xfId="0" applyFill="1" applyBorder="1" applyAlignment="1">
      <alignment vertical="top"/>
    </xf>
    <xf numFmtId="0" fontId="51" fillId="2" borderId="0" xfId="0" applyFont="1" applyFill="1" applyBorder="1" applyAlignment="1">
      <alignment horizontal="left" wrapText="1"/>
    </xf>
    <xf numFmtId="0" fontId="47" fillId="2" borderId="0" xfId="0" applyFont="1" applyFill="1" applyBorder="1" applyAlignment="1">
      <alignment horizontal="left"/>
    </xf>
    <xf numFmtId="0" fontId="0" fillId="2" borderId="4" xfId="0" applyFill="1" applyBorder="1" applyAlignment="1">
      <alignment vertical="center"/>
    </xf>
    <xf numFmtId="0" fontId="0" fillId="2" borderId="5" xfId="0" applyFill="1" applyBorder="1" applyAlignment="1">
      <alignment vertical="center"/>
    </xf>
    <xf numFmtId="0" fontId="0" fillId="0" borderId="0" xfId="0" applyAlignment="1">
      <alignment vertical="center"/>
    </xf>
    <xf numFmtId="0" fontId="51" fillId="2" borderId="0" xfId="0" applyFont="1" applyFill="1" applyBorder="1" applyAlignment="1">
      <alignment horizontal="left"/>
    </xf>
    <xf numFmtId="0" fontId="51" fillId="0" borderId="0" xfId="0" applyFont="1" applyFill="1" applyBorder="1" applyAlignment="1">
      <alignment wrapText="1"/>
    </xf>
    <xf numFmtId="0" fontId="51" fillId="3" borderId="9" xfId="0" applyFont="1" applyFill="1" applyBorder="1" applyAlignment="1">
      <alignment wrapText="1"/>
    </xf>
    <xf numFmtId="0" fontId="40" fillId="3" borderId="10" xfId="0" applyFont="1" applyFill="1" applyBorder="1" applyAlignment="1"/>
    <xf numFmtId="0" fontId="40" fillId="3" borderId="11" xfId="0" applyFont="1" applyFill="1" applyBorder="1" applyAlignment="1"/>
    <xf numFmtId="0" fontId="40" fillId="3" borderId="12" xfId="0" applyFont="1" applyFill="1" applyBorder="1" applyAlignment="1"/>
    <xf numFmtId="0" fontId="45" fillId="2" borderId="0" xfId="0" applyFont="1" applyFill="1" applyBorder="1" applyAlignment="1">
      <alignment vertical="top"/>
    </xf>
    <xf numFmtId="0" fontId="19" fillId="2" borderId="0" xfId="5" applyFont="1" applyFill="1" applyBorder="1" applyAlignment="1" applyProtection="1">
      <alignment vertical="top"/>
    </xf>
    <xf numFmtId="0" fontId="52" fillId="2" borderId="0" xfId="0" applyFont="1" applyFill="1" applyBorder="1" applyAlignment="1">
      <alignment vertical="top"/>
    </xf>
    <xf numFmtId="0" fontId="23" fillId="2" borderId="0" xfId="0" applyFont="1" applyFill="1" applyBorder="1" applyAlignment="1">
      <alignment vertical="top"/>
    </xf>
    <xf numFmtId="0" fontId="53" fillId="2" borderId="0" xfId="5" applyFont="1" applyFill="1" applyBorder="1" applyAlignment="1" applyProtection="1">
      <alignment vertical="top"/>
    </xf>
    <xf numFmtId="0" fontId="39" fillId="2" borderId="0" xfId="0" applyFont="1" applyFill="1" applyBorder="1" applyAlignment="1">
      <alignment horizontal="left"/>
    </xf>
    <xf numFmtId="0" fontId="10" fillId="2" borderId="0" xfId="0" applyFont="1" applyFill="1" applyBorder="1" applyProtection="1"/>
    <xf numFmtId="0" fontId="10" fillId="2" borderId="10" xfId="0" applyFont="1" applyFill="1" applyBorder="1" applyAlignment="1" applyProtection="1"/>
    <xf numFmtId="0" fontId="10" fillId="2" borderId="11" xfId="0" applyFont="1" applyFill="1" applyBorder="1" applyAlignment="1" applyProtection="1"/>
    <xf numFmtId="0" fontId="10" fillId="2" borderId="12" xfId="0" applyFont="1" applyFill="1" applyBorder="1" applyAlignment="1" applyProtection="1"/>
    <xf numFmtId="0" fontId="8" fillId="2" borderId="0" xfId="0" applyFont="1" applyFill="1" applyBorder="1" applyAlignment="1" applyProtection="1">
      <alignment horizontal="center"/>
    </xf>
    <xf numFmtId="0" fontId="10" fillId="2" borderId="12" xfId="0" applyFont="1" applyFill="1" applyBorder="1" applyAlignment="1" applyProtection="1">
      <alignment horizontal="right"/>
    </xf>
    <xf numFmtId="0" fontId="8" fillId="2" borderId="13" xfId="0" applyFont="1" applyFill="1" applyBorder="1" applyAlignment="1" applyProtection="1">
      <alignment horizontal="center"/>
    </xf>
    <xf numFmtId="0" fontId="8" fillId="2" borderId="14" xfId="0" applyFont="1" applyFill="1" applyBorder="1" applyAlignment="1" applyProtection="1">
      <alignment horizontal="center"/>
    </xf>
    <xf numFmtId="0" fontId="12" fillId="2" borderId="14" xfId="0" applyFont="1" applyFill="1" applyBorder="1" applyAlignment="1" applyProtection="1">
      <alignment horizontal="center"/>
    </xf>
    <xf numFmtId="0" fontId="12" fillId="2" borderId="15" xfId="0" applyFont="1" applyFill="1" applyBorder="1" applyAlignment="1" applyProtection="1">
      <alignment horizontal="center"/>
    </xf>
    <xf numFmtId="0" fontId="11" fillId="2" borderId="16" xfId="0" applyFont="1" applyFill="1" applyBorder="1" applyAlignment="1" applyProtection="1"/>
    <xf numFmtId="0" fontId="10" fillId="2" borderId="16" xfId="0" applyFont="1" applyFill="1" applyBorder="1" applyProtection="1"/>
    <xf numFmtId="0" fontId="10" fillId="2" borderId="17" xfId="0" applyFont="1" applyFill="1" applyBorder="1" applyProtection="1"/>
    <xf numFmtId="0" fontId="12" fillId="2" borderId="18" xfId="0" applyFont="1" applyFill="1" applyBorder="1" applyAlignment="1" applyProtection="1"/>
    <xf numFmtId="0" fontId="0" fillId="2" borderId="4" xfId="0" applyFill="1" applyBorder="1" applyAlignment="1">
      <alignment horizontal="left" vertical="top"/>
    </xf>
    <xf numFmtId="0" fontId="0" fillId="2" borderId="5" xfId="0" applyFill="1" applyBorder="1" applyAlignment="1">
      <alignment horizontal="left" vertical="top"/>
    </xf>
    <xf numFmtId="0" fontId="0" fillId="0" borderId="0" xfId="0" applyAlignment="1">
      <alignment horizontal="left" vertical="top"/>
    </xf>
    <xf numFmtId="0" fontId="10" fillId="2" borderId="10" xfId="0" applyFont="1" applyFill="1" applyBorder="1" applyAlignment="1" applyProtection="1">
      <alignment horizontal="left" indent="5"/>
    </xf>
    <xf numFmtId="0" fontId="10" fillId="2" borderId="10" xfId="0" quotePrefix="1" applyFont="1" applyFill="1" applyBorder="1" applyAlignment="1" applyProtection="1">
      <alignment horizontal="left" indent="5"/>
    </xf>
    <xf numFmtId="0" fontId="8" fillId="0" borderId="0" xfId="0" applyFont="1" applyFill="1" applyProtection="1"/>
    <xf numFmtId="0" fontId="9" fillId="2" borderId="0" xfId="0" applyFont="1" applyFill="1" applyBorder="1" applyProtection="1"/>
    <xf numFmtId="0" fontId="2" fillId="0" borderId="9" xfId="0" applyFont="1" applyFill="1" applyBorder="1" applyAlignment="1" applyProtection="1">
      <alignment horizontal="center"/>
    </xf>
    <xf numFmtId="0" fontId="0" fillId="0" borderId="5" xfId="0" applyFill="1" applyBorder="1"/>
    <xf numFmtId="0" fontId="48" fillId="2" borderId="0" xfId="0" applyFont="1" applyFill="1" applyBorder="1" applyAlignment="1"/>
    <xf numFmtId="0" fontId="41" fillId="2" borderId="0" xfId="0" applyFont="1" applyFill="1" applyBorder="1" applyAlignment="1" applyProtection="1">
      <alignment wrapText="1"/>
    </xf>
    <xf numFmtId="0" fontId="54" fillId="2" borderId="8" xfId="0" applyFont="1" applyFill="1" applyBorder="1" applyAlignment="1" applyProtection="1"/>
    <xf numFmtId="0" fontId="55" fillId="2" borderId="8" xfId="0" applyFont="1" applyFill="1" applyBorder="1" applyAlignment="1" applyProtection="1"/>
    <xf numFmtId="166" fontId="56" fillId="2" borderId="8" xfId="3" applyNumberFormat="1" applyFont="1" applyFill="1" applyBorder="1" applyAlignment="1" applyProtection="1"/>
    <xf numFmtId="0" fontId="57" fillId="2" borderId="8" xfId="0" applyFont="1" applyFill="1" applyBorder="1" applyAlignment="1" applyProtection="1"/>
    <xf numFmtId="0" fontId="57" fillId="2" borderId="8" xfId="0" applyFont="1" applyFill="1" applyBorder="1" applyAlignment="1" applyProtection="1">
      <alignment wrapText="1"/>
    </xf>
    <xf numFmtId="0" fontId="58" fillId="0" borderId="0" xfId="0" applyFont="1" applyProtection="1"/>
    <xf numFmtId="0" fontId="59" fillId="0" borderId="8" xfId="0" applyFont="1" applyBorder="1" applyProtection="1"/>
    <xf numFmtId="0" fontId="8" fillId="0" borderId="0" xfId="0" applyFont="1" applyProtection="1">
      <protection locked="0"/>
    </xf>
    <xf numFmtId="0" fontId="60" fillId="0" borderId="0" xfId="0" applyFont="1" applyAlignment="1">
      <alignment horizontal="center"/>
    </xf>
    <xf numFmtId="0" fontId="8" fillId="0" borderId="0" xfId="0" applyFont="1"/>
    <xf numFmtId="0" fontId="8" fillId="0" borderId="0" xfId="0" applyFont="1" applyFill="1"/>
    <xf numFmtId="0" fontId="8" fillId="4" borderId="0" xfId="0" applyFont="1" applyFill="1"/>
    <xf numFmtId="0" fontId="12" fillId="0" borderId="0" xfId="0" applyFont="1" applyAlignment="1">
      <alignment horizontal="left"/>
    </xf>
    <xf numFmtId="0" fontId="60" fillId="5" borderId="0" xfId="0" applyFont="1" applyFill="1" applyAlignment="1" applyProtection="1">
      <alignment horizontal="left"/>
      <protection locked="0"/>
    </xf>
    <xf numFmtId="0" fontId="8" fillId="0" borderId="0" xfId="0" applyFont="1" applyAlignment="1">
      <alignment horizontal="left"/>
    </xf>
    <xf numFmtId="0" fontId="60" fillId="5" borderId="0" xfId="0" applyFont="1" applyFill="1" applyAlignment="1">
      <alignment horizontal="left"/>
    </xf>
    <xf numFmtId="167" fontId="60" fillId="5" borderId="0" xfId="0" applyNumberFormat="1" applyFont="1" applyFill="1" applyAlignment="1" applyProtection="1">
      <alignment horizontal="left"/>
      <protection locked="0"/>
    </xf>
    <xf numFmtId="0" fontId="8" fillId="0" borderId="0" xfId="8" applyFont="1" applyFill="1"/>
    <xf numFmtId="0" fontId="8" fillId="0" borderId="0" xfId="8" applyFont="1"/>
    <xf numFmtId="0" fontId="60" fillId="0" borderId="0" xfId="0" applyFont="1" applyFill="1" applyAlignment="1">
      <alignment horizontal="left"/>
    </xf>
    <xf numFmtId="0" fontId="8" fillId="0" borderId="0" xfId="0" applyFont="1" applyBorder="1"/>
    <xf numFmtId="0" fontId="8" fillId="0" borderId="9" xfId="0" applyFont="1" applyFill="1" applyBorder="1" applyAlignment="1">
      <alignment horizontal="left"/>
    </xf>
    <xf numFmtId="0" fontId="61" fillId="0" borderId="9" xfId="0" applyFont="1" applyFill="1" applyBorder="1" applyAlignment="1">
      <alignment horizontal="left"/>
    </xf>
    <xf numFmtId="0" fontId="61" fillId="0" borderId="9" xfId="0" applyFont="1" applyFill="1" applyBorder="1"/>
    <xf numFmtId="0" fontId="8" fillId="0" borderId="9" xfId="0" applyFont="1" applyFill="1" applyBorder="1" applyAlignment="1" applyProtection="1">
      <alignment horizontal="right"/>
    </xf>
    <xf numFmtId="43" fontId="60" fillId="5" borderId="9" xfId="1" applyFont="1" applyFill="1" applyBorder="1" applyAlignment="1"/>
    <xf numFmtId="0" fontId="60" fillId="5" borderId="9" xfId="0" applyFont="1" applyFill="1" applyBorder="1" applyAlignment="1">
      <alignment horizontal="right"/>
    </xf>
    <xf numFmtId="1" fontId="8" fillId="0" borderId="9" xfId="0" applyNumberFormat="1" applyFont="1" applyFill="1" applyBorder="1" applyProtection="1">
      <protection locked="0"/>
    </xf>
    <xf numFmtId="0" fontId="60" fillId="0" borderId="0" xfId="0" applyFont="1" applyAlignment="1">
      <alignment horizontal="left"/>
    </xf>
    <xf numFmtId="0" fontId="62" fillId="0" borderId="0" xfId="0" applyFont="1"/>
    <xf numFmtId="0" fontId="12" fillId="0" borderId="0" xfId="0" applyFont="1" applyFill="1" applyAlignment="1">
      <alignment horizontal="left"/>
    </xf>
    <xf numFmtId="164" fontId="60" fillId="5" borderId="0" xfId="0" applyNumberFormat="1" applyFont="1" applyFill="1" applyAlignment="1">
      <alignment horizontal="left"/>
    </xf>
    <xf numFmtId="0" fontId="8" fillId="0" borderId="9" xfId="0" applyFont="1" applyBorder="1" applyAlignment="1">
      <alignment horizontal="left"/>
    </xf>
    <xf numFmtId="0" fontId="61" fillId="0" borderId="9" xfId="0" applyFont="1" applyBorder="1" applyAlignment="1">
      <alignment horizontal="left"/>
    </xf>
    <xf numFmtId="0" fontId="61" fillId="0" borderId="9" xfId="0" applyFont="1" applyBorder="1"/>
    <xf numFmtId="49" fontId="60" fillId="5" borderId="9" xfId="1" applyNumberFormat="1" applyFont="1" applyFill="1" applyBorder="1" applyAlignment="1"/>
    <xf numFmtId="0" fontId="8" fillId="0" borderId="9" xfId="0" applyFont="1" applyFill="1" applyBorder="1" applyProtection="1">
      <protection locked="0"/>
    </xf>
    <xf numFmtId="0" fontId="8" fillId="0" borderId="0" xfId="0" applyFont="1" applyAlignment="1">
      <alignment horizontal="right"/>
    </xf>
    <xf numFmtId="0" fontId="8" fillId="0" borderId="0" xfId="0" applyFont="1" applyFill="1" applyAlignment="1">
      <alignment horizontal="left"/>
    </xf>
    <xf numFmtId="0" fontId="60" fillId="5" borderId="0" xfId="0" applyFont="1" applyFill="1" applyAlignment="1">
      <alignment horizontal="right"/>
    </xf>
    <xf numFmtId="0" fontId="12" fillId="0" borderId="0" xfId="0" applyFont="1" applyAlignment="1">
      <alignment horizontal="right"/>
    </xf>
    <xf numFmtId="0" fontId="60" fillId="6" borderId="0" xfId="0" applyFont="1" applyFill="1" applyAlignment="1" applyProtection="1">
      <alignment horizontal="right"/>
      <protection locked="0"/>
    </xf>
    <xf numFmtId="0" fontId="60" fillId="0" borderId="0" xfId="0" applyFont="1" applyFill="1" applyAlignment="1">
      <alignment horizontal="center"/>
    </xf>
    <xf numFmtId="0" fontId="8" fillId="0" borderId="0" xfId="0" applyFont="1" applyFill="1" applyAlignment="1">
      <alignment horizontal="right"/>
    </xf>
    <xf numFmtId="0" fontId="60" fillId="5" borderId="0" xfId="0" applyFont="1" applyFill="1" applyAlignment="1" applyProtection="1">
      <alignment horizontal="right"/>
    </xf>
    <xf numFmtId="0" fontId="60" fillId="0" borderId="0" xfId="0" applyFont="1" applyFill="1" applyAlignment="1">
      <alignment horizontal="right"/>
    </xf>
    <xf numFmtId="0" fontId="60" fillId="5" borderId="0" xfId="0" applyFont="1" applyFill="1" applyAlignment="1" applyProtection="1">
      <alignment horizontal="right"/>
      <protection locked="0"/>
    </xf>
    <xf numFmtId="0" fontId="60" fillId="5" borderId="0" xfId="0" applyFont="1" applyFill="1" applyAlignment="1" applyProtection="1">
      <alignment horizontal="left"/>
    </xf>
    <xf numFmtId="1" fontId="60" fillId="5" borderId="0" xfId="0" applyNumberFormat="1" applyFont="1" applyFill="1" applyAlignment="1">
      <alignment horizontal="left"/>
    </xf>
    <xf numFmtId="14" fontId="60" fillId="0" borderId="0" xfId="0" quotePrefix="1" applyNumberFormat="1" applyFont="1" applyAlignment="1">
      <alignment horizontal="left"/>
    </xf>
    <xf numFmtId="0" fontId="60" fillId="5" borderId="9" xfId="0" applyFont="1" applyFill="1" applyBorder="1" applyAlignment="1">
      <alignment horizontal="left"/>
    </xf>
    <xf numFmtId="0" fontId="60" fillId="5" borderId="9" xfId="0" applyFont="1" applyFill="1" applyBorder="1" applyAlignment="1"/>
    <xf numFmtId="1" fontId="60" fillId="5" borderId="0" xfId="0" applyNumberFormat="1" applyFont="1" applyFill="1" applyAlignment="1" applyProtection="1">
      <alignment horizontal="left"/>
      <protection locked="0"/>
    </xf>
    <xf numFmtId="41" fontId="11" fillId="5" borderId="9" xfId="1" applyNumberFormat="1" applyFont="1" applyFill="1" applyBorder="1" applyAlignment="1" applyProtection="1">
      <alignment horizontal="left" vertical="top" wrapText="1"/>
      <protection locked="0"/>
    </xf>
    <xf numFmtId="166" fontId="11" fillId="2" borderId="19" xfId="3" applyNumberFormat="1" applyFont="1" applyFill="1" applyBorder="1" applyAlignment="1" applyProtection="1">
      <alignment horizontal="right"/>
    </xf>
    <xf numFmtId="41" fontId="11" fillId="5" borderId="20" xfId="1" applyNumberFormat="1" applyFont="1" applyFill="1" applyBorder="1" applyAlignment="1" applyProtection="1">
      <alignment horizontal="left" vertical="top" wrapText="1"/>
      <protection locked="0"/>
    </xf>
    <xf numFmtId="0" fontId="10" fillId="2" borderId="11" xfId="0" applyFont="1" applyFill="1" applyBorder="1" applyProtection="1"/>
    <xf numFmtId="0" fontId="10" fillId="2" borderId="12" xfId="0" applyFont="1" applyFill="1" applyBorder="1" applyProtection="1"/>
    <xf numFmtId="0" fontId="11" fillId="2" borderId="10" xfId="0" applyFont="1" applyFill="1" applyBorder="1" applyAlignment="1" applyProtection="1"/>
    <xf numFmtId="0" fontId="11" fillId="2" borderId="11" xfId="0" applyFont="1" applyFill="1" applyBorder="1" applyAlignment="1" applyProtection="1"/>
    <xf numFmtId="41" fontId="11" fillId="5" borderId="21" xfId="1" applyNumberFormat="1" applyFont="1" applyFill="1" applyBorder="1" applyAlignment="1" applyProtection="1">
      <alignment horizontal="left" vertical="top" wrapText="1"/>
      <protection locked="0"/>
    </xf>
    <xf numFmtId="0" fontId="63" fillId="2" borderId="0" xfId="0" applyFont="1" applyFill="1" applyBorder="1" applyAlignment="1" applyProtection="1">
      <alignment horizontal="center"/>
      <protection locked="0"/>
    </xf>
    <xf numFmtId="0" fontId="24" fillId="2" borderId="0" xfId="0" applyFont="1" applyFill="1" applyBorder="1" applyAlignment="1" applyProtection="1">
      <alignment horizontal="left" vertical="top" wrapText="1"/>
    </xf>
    <xf numFmtId="0" fontId="9" fillId="2" borderId="4" xfId="0" applyFont="1" applyFill="1" applyBorder="1" applyAlignment="1" applyProtection="1">
      <alignment vertical="center"/>
    </xf>
    <xf numFmtId="0" fontId="11" fillId="7" borderId="11" xfId="0" applyFont="1" applyFill="1" applyBorder="1" applyAlignment="1" applyProtection="1">
      <alignment vertical="center"/>
    </xf>
    <xf numFmtId="0" fontId="10" fillId="7" borderId="11" xfId="0" applyFont="1" applyFill="1" applyBorder="1" applyAlignment="1" applyProtection="1">
      <alignment vertical="center"/>
    </xf>
    <xf numFmtId="0" fontId="10" fillId="7" borderId="12" xfId="0" applyFont="1" applyFill="1" applyBorder="1" applyAlignment="1" applyProtection="1">
      <alignment vertical="center"/>
    </xf>
    <xf numFmtId="166" fontId="11" fillId="7" borderId="9" xfId="3" applyNumberFormat="1" applyFont="1" applyFill="1" applyBorder="1" applyAlignment="1" applyProtection="1">
      <alignment vertical="center"/>
    </xf>
    <xf numFmtId="0" fontId="10" fillId="2" borderId="0" xfId="0" applyFont="1" applyFill="1" applyBorder="1" applyAlignment="1" applyProtection="1">
      <alignment vertical="center"/>
    </xf>
    <xf numFmtId="0" fontId="10" fillId="2" borderId="0" xfId="0" applyFont="1" applyFill="1" applyBorder="1" applyAlignment="1" applyProtection="1">
      <alignment vertical="center" wrapText="1"/>
    </xf>
    <xf numFmtId="0" fontId="49" fillId="2" borderId="5" xfId="0" applyFont="1" applyFill="1" applyBorder="1" applyAlignment="1" applyProtection="1">
      <alignment vertical="center" wrapText="1"/>
    </xf>
    <xf numFmtId="0" fontId="9" fillId="0" borderId="0" xfId="0" applyFont="1" applyAlignment="1" applyProtection="1">
      <alignment vertical="center"/>
    </xf>
    <xf numFmtId="165" fontId="11" fillId="8" borderId="9" xfId="1" applyNumberFormat="1" applyFont="1" applyFill="1" applyBorder="1" applyAlignment="1" applyProtection="1">
      <alignment vertical="center"/>
    </xf>
    <xf numFmtId="0" fontId="12" fillId="9" borderId="18" xfId="0" applyFont="1" applyFill="1" applyBorder="1" applyAlignment="1" applyProtection="1"/>
    <xf numFmtId="166" fontId="11" fillId="9" borderId="19" xfId="3" applyNumberFormat="1" applyFont="1" applyFill="1" applyBorder="1" applyAlignment="1" applyProtection="1">
      <alignment horizontal="right"/>
    </xf>
    <xf numFmtId="166" fontId="9" fillId="0" borderId="0" xfId="0" applyNumberFormat="1" applyFont="1" applyProtection="1"/>
    <xf numFmtId="37" fontId="11" fillId="9" borderId="19" xfId="3" applyNumberFormat="1" applyFont="1" applyFill="1" applyBorder="1" applyAlignment="1" applyProtection="1">
      <alignment horizontal="right"/>
      <protection locked="0"/>
    </xf>
    <xf numFmtId="0" fontId="24" fillId="2" borderId="0" xfId="0" applyFont="1" applyFill="1" applyBorder="1" applyAlignment="1" applyProtection="1">
      <alignment horizontal="left" vertical="top" wrapText="1"/>
    </xf>
    <xf numFmtId="0" fontId="11" fillId="7" borderId="11" xfId="0" applyFont="1" applyFill="1" applyBorder="1" applyAlignment="1" applyProtection="1">
      <alignment vertical="center"/>
    </xf>
    <xf numFmtId="0" fontId="63" fillId="2" borderId="0" xfId="0" applyFont="1" applyFill="1" applyBorder="1" applyAlignment="1" applyProtection="1">
      <alignment horizontal="center"/>
      <protection locked="0"/>
    </xf>
    <xf numFmtId="0" fontId="0" fillId="0" borderId="0" xfId="0" applyBorder="1" applyProtection="1"/>
    <xf numFmtId="0" fontId="63" fillId="2" borderId="0" xfId="0" applyFont="1" applyFill="1" applyBorder="1" applyAlignment="1" applyProtection="1">
      <alignment horizontal="center"/>
      <protection locked="0"/>
    </xf>
    <xf numFmtId="0" fontId="11" fillId="10" borderId="10" xfId="0" applyFont="1" applyFill="1" applyBorder="1" applyAlignment="1" applyProtection="1"/>
    <xf numFmtId="0" fontId="11" fillId="10" borderId="11" xfId="0" applyFont="1" applyFill="1" applyBorder="1" applyAlignment="1" applyProtection="1"/>
    <xf numFmtId="0" fontId="11" fillId="10" borderId="12" xfId="0" applyFont="1" applyFill="1" applyBorder="1" applyAlignment="1" applyProtection="1"/>
    <xf numFmtId="0" fontId="25" fillId="10" borderId="10" xfId="0" applyFont="1" applyFill="1" applyBorder="1" applyAlignment="1" applyProtection="1"/>
    <xf numFmtId="0" fontId="2" fillId="10" borderId="11" xfId="0" applyFont="1" applyFill="1" applyBorder="1" applyAlignment="1" applyProtection="1"/>
    <xf numFmtId="0" fontId="11" fillId="10" borderId="12" xfId="0" applyFont="1" applyFill="1" applyBorder="1" applyAlignment="1" applyProtection="1">
      <alignment horizontal="center"/>
    </xf>
    <xf numFmtId="0" fontId="9" fillId="11" borderId="22" xfId="0" applyFont="1" applyFill="1" applyBorder="1" applyProtection="1"/>
    <xf numFmtId="0" fontId="5" fillId="11" borderId="22" xfId="0" applyFont="1" applyFill="1" applyBorder="1" applyProtection="1"/>
    <xf numFmtId="0" fontId="10" fillId="10" borderId="11" xfId="0" applyFont="1" applyFill="1" applyBorder="1" applyProtection="1"/>
    <xf numFmtId="0" fontId="10" fillId="10" borderId="12" xfId="0" applyFont="1" applyFill="1" applyBorder="1" applyProtection="1"/>
    <xf numFmtId="0" fontId="9" fillId="11" borderId="0" xfId="0" applyFont="1" applyFill="1" applyBorder="1" applyProtection="1"/>
    <xf numFmtId="0" fontId="5" fillId="11" borderId="0" xfId="0" applyFont="1" applyFill="1" applyBorder="1" applyProtection="1"/>
    <xf numFmtId="0" fontId="27" fillId="0" borderId="0" xfId="0" applyFont="1"/>
    <xf numFmtId="0" fontId="5" fillId="0" borderId="0" xfId="0" applyFont="1"/>
    <xf numFmtId="0" fontId="30" fillId="0" borderId="0" xfId="0" applyFont="1"/>
    <xf numFmtId="0" fontId="0" fillId="0" borderId="0" xfId="0" applyFill="1" applyBorder="1" applyAlignment="1"/>
    <xf numFmtId="0" fontId="0" fillId="0" borderId="0" xfId="0" applyAlignment="1"/>
    <xf numFmtId="10" fontId="11" fillId="8" borderId="9" xfId="9" applyNumberFormat="1" applyFont="1" applyFill="1" applyBorder="1" applyAlignment="1" applyProtection="1">
      <alignment vertical="center"/>
    </xf>
    <xf numFmtId="165" fontId="11" fillId="5" borderId="9" xfId="1" applyNumberFormat="1" applyFont="1" applyFill="1" applyBorder="1" applyAlignment="1" applyProtection="1">
      <alignment vertical="center"/>
    </xf>
    <xf numFmtId="0" fontId="0" fillId="0" borderId="0" xfId="0" applyAlignment="1">
      <alignment wrapText="1"/>
    </xf>
    <xf numFmtId="0" fontId="10" fillId="2" borderId="10" xfId="0" applyFont="1" applyFill="1" applyBorder="1" applyAlignment="1" applyProtection="1"/>
    <xf numFmtId="0" fontId="11" fillId="7" borderId="11" xfId="0" applyFont="1" applyFill="1" applyBorder="1" applyAlignment="1" applyProtection="1">
      <alignment vertical="center"/>
    </xf>
    <xf numFmtId="0" fontId="63" fillId="2" borderId="0" xfId="0" applyFont="1" applyFill="1" applyBorder="1" applyAlignment="1" applyProtection="1">
      <alignment horizontal="center"/>
      <protection locked="0"/>
    </xf>
    <xf numFmtId="0" fontId="24" fillId="2" borderId="0" xfId="0" applyFont="1" applyFill="1" applyBorder="1" applyAlignment="1" applyProtection="1">
      <alignment horizontal="left" vertical="top" wrapText="1"/>
    </xf>
    <xf numFmtId="0" fontId="64" fillId="12" borderId="0" xfId="0" applyFont="1" applyFill="1" applyBorder="1" applyAlignment="1" applyProtection="1"/>
    <xf numFmtId="0" fontId="57" fillId="12" borderId="0" xfId="0" applyFont="1" applyFill="1" applyBorder="1" applyAlignment="1" applyProtection="1"/>
    <xf numFmtId="0" fontId="72" fillId="12" borderId="0" xfId="0" applyFont="1" applyFill="1" applyBorder="1" applyAlignment="1" applyProtection="1"/>
    <xf numFmtId="0" fontId="73" fillId="12" borderId="0" xfId="0" applyFont="1" applyFill="1" applyBorder="1" applyAlignment="1" applyProtection="1"/>
    <xf numFmtId="0" fontId="74" fillId="0" borderId="0" xfId="0" applyFont="1" applyProtection="1"/>
    <xf numFmtId="0" fontId="12" fillId="4" borderId="0" xfId="0" applyFont="1" applyFill="1" applyAlignment="1">
      <alignment horizontal="center"/>
    </xf>
    <xf numFmtId="0" fontId="8" fillId="0" borderId="0" xfId="0" applyFont="1" applyAlignment="1">
      <alignment horizontal="left" vertical="top" wrapText="1"/>
    </xf>
    <xf numFmtId="0" fontId="11" fillId="7" borderId="10" xfId="0" applyFont="1" applyFill="1" applyBorder="1" applyAlignment="1" applyProtection="1">
      <alignment vertical="center"/>
    </xf>
    <xf numFmtId="0" fontId="11" fillId="7" borderId="11" xfId="0" applyFont="1" applyFill="1" applyBorder="1" applyAlignment="1" applyProtection="1">
      <alignment vertical="center"/>
    </xf>
    <xf numFmtId="0" fontId="0" fillId="0" borderId="11" xfId="0" applyBorder="1" applyAlignment="1">
      <alignment vertical="center"/>
    </xf>
    <xf numFmtId="0" fontId="0" fillId="0" borderId="12" xfId="0" applyBorder="1" applyAlignment="1">
      <alignment vertical="center"/>
    </xf>
    <xf numFmtId="0" fontId="11" fillId="8" borderId="10" xfId="0" applyFont="1" applyFill="1" applyBorder="1" applyAlignment="1" applyProtection="1">
      <alignment vertical="center"/>
    </xf>
    <xf numFmtId="0" fontId="11" fillId="8" borderId="11" xfId="0" applyFont="1" applyFill="1" applyBorder="1" applyAlignment="1" applyProtection="1">
      <alignment vertical="center"/>
    </xf>
    <xf numFmtId="0" fontId="0" fillId="8" borderId="11" xfId="0" applyFill="1" applyBorder="1" applyAlignment="1">
      <alignment vertical="center"/>
    </xf>
    <xf numFmtId="0" fontId="0" fillId="8" borderId="12" xfId="0" applyFill="1" applyBorder="1" applyAlignment="1">
      <alignment vertical="center"/>
    </xf>
    <xf numFmtId="0" fontId="10" fillId="2" borderId="9" xfId="0" applyFont="1" applyFill="1" applyBorder="1" applyAlignment="1" applyProtection="1"/>
    <xf numFmtId="0" fontId="0" fillId="0" borderId="9" xfId="0" applyBorder="1" applyAlignment="1"/>
    <xf numFmtId="0" fontId="10" fillId="2" borderId="10" xfId="0" applyFont="1" applyFill="1" applyBorder="1" applyAlignment="1" applyProtection="1"/>
    <xf numFmtId="0" fontId="0" fillId="0" borderId="11" xfId="0" applyBorder="1" applyAlignment="1"/>
    <xf numFmtId="0" fontId="0" fillId="0" borderId="12" xfId="0" applyBorder="1" applyAlignment="1"/>
    <xf numFmtId="0" fontId="11" fillId="2" borderId="23" xfId="0" applyFont="1" applyFill="1" applyBorder="1" applyAlignment="1" applyProtection="1"/>
    <xf numFmtId="0" fontId="0" fillId="0" borderId="16" xfId="0" applyBorder="1" applyAlignment="1"/>
    <xf numFmtId="0" fontId="0" fillId="0" borderId="17" xfId="0" applyBorder="1" applyAlignment="1"/>
    <xf numFmtId="0" fontId="12" fillId="2" borderId="13" xfId="0" applyFont="1" applyFill="1" applyBorder="1" applyAlignment="1" applyProtection="1">
      <alignment horizontal="center"/>
    </xf>
    <xf numFmtId="0" fontId="0" fillId="0" borderId="14" xfId="0" applyBorder="1" applyAlignment="1"/>
    <xf numFmtId="0" fontId="0" fillId="0" borderId="15" xfId="0" applyBorder="1" applyAlignment="1"/>
    <xf numFmtId="0" fontId="63" fillId="2" borderId="0" xfId="0" applyFont="1" applyFill="1" applyBorder="1" applyAlignment="1" applyProtection="1">
      <alignment horizontal="center"/>
      <protection locked="0"/>
    </xf>
    <xf numFmtId="0" fontId="11" fillId="2" borderId="23" xfId="0" applyFont="1" applyFill="1" applyBorder="1" applyAlignment="1" applyProtection="1">
      <alignment horizontal="left"/>
    </xf>
    <xf numFmtId="0" fontId="11" fillId="2" borderId="16" xfId="0" applyFont="1" applyFill="1" applyBorder="1" applyAlignment="1" applyProtection="1">
      <alignment horizontal="left"/>
    </xf>
    <xf numFmtId="0" fontId="65" fillId="2" borderId="0" xfId="0" applyFont="1" applyFill="1" applyBorder="1" applyAlignment="1" applyProtection="1">
      <alignment horizontal="center"/>
      <protection locked="0"/>
    </xf>
    <xf numFmtId="0" fontId="66" fillId="0" borderId="0" xfId="0" applyFont="1" applyAlignment="1">
      <alignment horizontal="center"/>
    </xf>
    <xf numFmtId="0" fontId="11" fillId="10" borderId="9" xfId="0" applyFont="1" applyFill="1" applyBorder="1" applyAlignment="1" applyProtection="1"/>
    <xf numFmtId="0" fontId="0" fillId="10" borderId="9" xfId="0" applyFill="1" applyBorder="1" applyAlignment="1"/>
    <xf numFmtId="0" fontId="24" fillId="2" borderId="0" xfId="0" applyFont="1" applyFill="1" applyBorder="1" applyAlignment="1" applyProtection="1">
      <alignment horizontal="left" vertical="top" wrapText="1"/>
    </xf>
    <xf numFmtId="0" fontId="8" fillId="2" borderId="0" xfId="0" applyFont="1" applyFill="1" applyBorder="1" applyAlignment="1">
      <alignment horizontal="left" wrapText="1" indent="5"/>
    </xf>
    <xf numFmtId="0" fontId="8" fillId="0" borderId="0" xfId="0" applyFont="1" applyFill="1" applyBorder="1" applyAlignment="1">
      <alignment horizontal="left" vertical="top" wrapText="1"/>
    </xf>
    <xf numFmtId="0" fontId="68" fillId="2" borderId="0" xfId="0" applyFont="1" applyFill="1" applyBorder="1" applyAlignment="1">
      <alignment horizontal="center"/>
    </xf>
    <xf numFmtId="0" fontId="69" fillId="2" borderId="0" xfId="0" applyFont="1" applyFill="1" applyBorder="1" applyAlignment="1">
      <alignment horizontal="center"/>
    </xf>
    <xf numFmtId="0" fontId="40" fillId="2" borderId="0" xfId="0" applyFont="1" applyFill="1" applyBorder="1" applyAlignment="1">
      <alignment horizontal="center"/>
    </xf>
    <xf numFmtId="0" fontId="70" fillId="2" borderId="0" xfId="0" applyFont="1" applyFill="1" applyBorder="1" applyAlignment="1">
      <alignment horizontal="left"/>
    </xf>
    <xf numFmtId="0" fontId="71" fillId="2" borderId="0" xfId="0" applyFont="1" applyFill="1" applyBorder="1" applyAlignment="1">
      <alignment horizontal="left" wrapText="1"/>
    </xf>
    <xf numFmtId="0" fontId="8" fillId="2" borderId="0" xfId="0" applyFont="1" applyFill="1" applyBorder="1" applyAlignment="1">
      <alignment horizontal="left" wrapText="1"/>
    </xf>
    <xf numFmtId="0" fontId="8" fillId="2" borderId="0" xfId="0" applyFont="1" applyFill="1" applyBorder="1" applyAlignment="1">
      <alignment horizontal="left" wrapText="1" indent="2"/>
    </xf>
    <xf numFmtId="0" fontId="8" fillId="2" borderId="0" xfId="0" applyFont="1" applyFill="1" applyBorder="1" applyAlignment="1">
      <alignment horizontal="left" vertical="top" wrapText="1"/>
    </xf>
    <xf numFmtId="0" fontId="43" fillId="2" borderId="0" xfId="6" applyFont="1" applyFill="1" applyBorder="1" applyAlignment="1" applyProtection="1">
      <alignment horizontal="left" wrapText="1" indent="5"/>
    </xf>
    <xf numFmtId="0" fontId="20" fillId="3" borderId="10" xfId="0" applyFont="1" applyFill="1" applyBorder="1" applyAlignment="1">
      <alignment horizontal="left" vertical="top" wrapText="1"/>
    </xf>
    <xf numFmtId="0" fontId="20" fillId="3" borderId="11" xfId="0" applyFont="1" applyFill="1" applyBorder="1" applyAlignment="1">
      <alignment horizontal="left" vertical="top" wrapText="1"/>
    </xf>
    <xf numFmtId="0" fontId="20" fillId="3" borderId="12" xfId="0" applyFont="1" applyFill="1" applyBorder="1" applyAlignment="1">
      <alignment horizontal="left" vertical="top" wrapText="1"/>
    </xf>
    <xf numFmtId="0" fontId="8" fillId="0" borderId="0" xfId="0" applyFont="1" applyAlignment="1">
      <alignment vertical="top"/>
    </xf>
    <xf numFmtId="0" fontId="43" fillId="2" borderId="0" xfId="6" applyFont="1" applyFill="1" applyBorder="1" applyAlignment="1" applyProtection="1">
      <alignment horizontal="left" vertical="top" wrapText="1" indent="5"/>
    </xf>
    <xf numFmtId="0" fontId="44" fillId="2" borderId="0" xfId="6" applyFont="1" applyFill="1" applyBorder="1" applyAlignment="1" applyProtection="1">
      <alignment horizontal="left"/>
    </xf>
    <xf numFmtId="0" fontId="47" fillId="2" borderId="0" xfId="0" applyFont="1" applyFill="1" applyBorder="1" applyAlignment="1">
      <alignment horizontal="left"/>
    </xf>
    <xf numFmtId="0" fontId="48" fillId="2" borderId="0" xfId="0" applyFont="1" applyFill="1" applyBorder="1" applyAlignment="1"/>
    <xf numFmtId="0" fontId="51" fillId="2" borderId="0" xfId="0" applyFont="1" applyFill="1" applyBorder="1" applyAlignment="1">
      <alignment wrapText="1"/>
    </xf>
    <xf numFmtId="0" fontId="51" fillId="2" borderId="0" xfId="0" applyFont="1" applyFill="1" applyBorder="1" applyAlignment="1">
      <alignment horizontal="left" vertical="center" wrapText="1"/>
    </xf>
    <xf numFmtId="0" fontId="51" fillId="2" borderId="0" xfId="0" applyFont="1" applyFill="1" applyBorder="1" applyAlignment="1"/>
    <xf numFmtId="0" fontId="48" fillId="2" borderId="0" xfId="0" applyFont="1" applyFill="1" applyBorder="1" applyAlignment="1">
      <alignment wrapText="1"/>
    </xf>
    <xf numFmtId="0" fontId="40" fillId="3" borderId="10" xfId="0" applyFont="1" applyFill="1" applyBorder="1" applyAlignment="1">
      <alignment horizontal="center"/>
    </xf>
    <xf numFmtId="0" fontId="40" fillId="3" borderId="11" xfId="0" applyFont="1" applyFill="1" applyBorder="1" applyAlignment="1">
      <alignment horizontal="center"/>
    </xf>
    <xf numFmtId="0" fontId="40" fillId="3" borderId="12" xfId="0" applyFont="1" applyFill="1" applyBorder="1" applyAlignment="1">
      <alignment horizontal="center"/>
    </xf>
    <xf numFmtId="0" fontId="67" fillId="2" borderId="0" xfId="0" applyFont="1" applyFill="1" applyBorder="1" applyAlignment="1">
      <alignment horizontal="left" wrapText="1"/>
    </xf>
    <xf numFmtId="0" fontId="8" fillId="2" borderId="0" xfId="0" applyFont="1" applyFill="1" applyBorder="1" applyAlignment="1">
      <alignment horizontal="left"/>
    </xf>
    <xf numFmtId="0" fontId="44" fillId="2" borderId="0" xfId="6" applyFont="1" applyFill="1" applyBorder="1" applyAlignment="1" applyProtection="1"/>
    <xf numFmtId="0" fontId="23" fillId="2" borderId="0" xfId="0" applyFont="1" applyFill="1" applyBorder="1" applyAlignment="1">
      <alignment horizontal="left" wrapText="1"/>
    </xf>
    <xf numFmtId="0" fontId="22" fillId="2" borderId="0" xfId="0" applyFont="1" applyFill="1" applyBorder="1" applyAlignment="1">
      <alignment horizontal="left" wrapText="1"/>
    </xf>
    <xf numFmtId="0" fontId="0" fillId="0" borderId="0" xfId="0" applyAlignment="1">
      <alignment horizontal="center"/>
    </xf>
    <xf numFmtId="0" fontId="5" fillId="0" borderId="0" xfId="0" applyFont="1" applyAlignment="1">
      <alignment vertical="top" wrapText="1"/>
    </xf>
    <xf numFmtId="0" fontId="0" fillId="0" borderId="0" xfId="0" applyAlignment="1">
      <alignment vertical="top" wrapText="1"/>
    </xf>
    <xf numFmtId="0" fontId="0" fillId="0" borderId="0" xfId="0" applyAlignment="1">
      <alignment wrapText="1"/>
    </xf>
    <xf numFmtId="0" fontId="28" fillId="0" borderId="0" xfId="0" applyFont="1" applyAlignment="1">
      <alignment vertical="top" wrapText="1"/>
    </xf>
    <xf numFmtId="0" fontId="5" fillId="0" borderId="0" xfId="0" applyFont="1" applyFill="1" applyAlignment="1">
      <alignment vertical="top" wrapText="1"/>
    </xf>
    <xf numFmtId="0" fontId="0" fillId="0" borderId="0" xfId="0" applyFill="1" applyAlignment="1">
      <alignment vertical="top" wrapText="1"/>
    </xf>
    <xf numFmtId="0" fontId="0" fillId="0" borderId="0" xfId="0" applyAlignment="1"/>
    <xf numFmtId="43" fontId="33" fillId="10" borderId="24" xfId="1" applyFont="1" applyFill="1" applyBorder="1" applyAlignment="1"/>
    <xf numFmtId="43" fontId="33" fillId="10" borderId="25" xfId="1" applyFont="1" applyFill="1" applyBorder="1" applyAlignment="1"/>
    <xf numFmtId="0" fontId="34" fillId="0" borderId="0" xfId="0" applyFont="1" applyAlignment="1" applyProtection="1">
      <alignment vertical="top" wrapText="1"/>
    </xf>
    <xf numFmtId="0" fontId="34" fillId="0" borderId="0" xfId="0" applyFont="1" applyAlignment="1">
      <alignment vertical="top" wrapText="1"/>
    </xf>
  </cellXfs>
  <cellStyles count="11">
    <cellStyle name="Comma" xfId="1" builtinId="3"/>
    <cellStyle name="Comma 2" xfId="2"/>
    <cellStyle name="Currency" xfId="3" builtinId="4"/>
    <cellStyle name="Currency 2" xfId="4"/>
    <cellStyle name="Hyperlink" xfId="5" builtinId="8"/>
    <cellStyle name="Hyperlink 2" xfId="6"/>
    <cellStyle name="Normal" xfId="0" builtinId="0"/>
    <cellStyle name="Normal 2" xfId="7"/>
    <cellStyle name="Normal 3" xfId="8"/>
    <cellStyle name="Percent" xfId="9" builtinId="5"/>
    <cellStyle name="Percent 2" xfId="10"/>
  </cellStyles>
  <dxfs count="15">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5F6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1329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10-EC42-11CE-9E0D-00AA006002F3}" ax:persistence="persistStreamInit" r:id="rId1"/>
</file>

<file path=xl/activeX/activeX46.xml><?xml version="1.0" encoding="utf-8"?>
<ax:ocx xmlns:ax="http://schemas.microsoft.com/office/2006/activeX" xmlns:r="http://schemas.openxmlformats.org/officeDocument/2006/relationships" ax:classid="{8BD21D10-EC42-11CE-9E0D-00AA006002F3}" ax:persistence="persistStreamInit" r:id="rId1"/>
</file>

<file path=xl/activeX/activeX47.xml><?xml version="1.0" encoding="utf-8"?>
<ax:ocx xmlns:ax="http://schemas.microsoft.com/office/2006/activeX" xmlns:r="http://schemas.openxmlformats.org/officeDocument/2006/relationships" ax:classid="{8BD21D10-EC42-11CE-9E0D-00AA006002F3}" ax:persistence="persistStreamInit" r:id="rId1"/>
</file>

<file path=xl/activeX/activeX48.xml><?xml version="1.0" encoding="utf-8"?>
<ax:ocx xmlns:ax="http://schemas.microsoft.com/office/2006/activeX" xmlns:r="http://schemas.openxmlformats.org/officeDocument/2006/relationships" ax:classid="{8BD21D1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8" Type="http://schemas.openxmlformats.org/officeDocument/2006/relationships/image" Target="../media/image41.emf"/><Relationship Id="rId13" Type="http://schemas.openxmlformats.org/officeDocument/2006/relationships/image" Target="../media/image36.emf"/><Relationship Id="rId18" Type="http://schemas.openxmlformats.org/officeDocument/2006/relationships/image" Target="../media/image31.emf"/><Relationship Id="rId26" Type="http://schemas.openxmlformats.org/officeDocument/2006/relationships/image" Target="../media/image23.emf"/><Relationship Id="rId39" Type="http://schemas.openxmlformats.org/officeDocument/2006/relationships/image" Target="../media/image10.emf"/><Relationship Id="rId3" Type="http://schemas.openxmlformats.org/officeDocument/2006/relationships/image" Target="../media/image46.emf"/><Relationship Id="rId21" Type="http://schemas.openxmlformats.org/officeDocument/2006/relationships/image" Target="../media/image28.emf"/><Relationship Id="rId34" Type="http://schemas.openxmlformats.org/officeDocument/2006/relationships/image" Target="../media/image15.emf"/><Relationship Id="rId42" Type="http://schemas.openxmlformats.org/officeDocument/2006/relationships/image" Target="../media/image7.emf"/><Relationship Id="rId47" Type="http://schemas.openxmlformats.org/officeDocument/2006/relationships/image" Target="../media/image2.emf"/><Relationship Id="rId7" Type="http://schemas.openxmlformats.org/officeDocument/2006/relationships/image" Target="../media/image42.emf"/><Relationship Id="rId12" Type="http://schemas.openxmlformats.org/officeDocument/2006/relationships/image" Target="../media/image37.emf"/><Relationship Id="rId17" Type="http://schemas.openxmlformats.org/officeDocument/2006/relationships/image" Target="../media/image32.emf"/><Relationship Id="rId25" Type="http://schemas.openxmlformats.org/officeDocument/2006/relationships/image" Target="../media/image24.emf"/><Relationship Id="rId33" Type="http://schemas.openxmlformats.org/officeDocument/2006/relationships/image" Target="../media/image16.emf"/><Relationship Id="rId38" Type="http://schemas.openxmlformats.org/officeDocument/2006/relationships/image" Target="../media/image11.emf"/><Relationship Id="rId46" Type="http://schemas.openxmlformats.org/officeDocument/2006/relationships/image" Target="../media/image3.emf"/><Relationship Id="rId2" Type="http://schemas.openxmlformats.org/officeDocument/2006/relationships/image" Target="../media/image47.emf"/><Relationship Id="rId16" Type="http://schemas.openxmlformats.org/officeDocument/2006/relationships/image" Target="../media/image33.emf"/><Relationship Id="rId20" Type="http://schemas.openxmlformats.org/officeDocument/2006/relationships/image" Target="../media/image29.emf"/><Relationship Id="rId29" Type="http://schemas.openxmlformats.org/officeDocument/2006/relationships/image" Target="../media/image20.emf"/><Relationship Id="rId41" Type="http://schemas.openxmlformats.org/officeDocument/2006/relationships/image" Target="../media/image8.emf"/><Relationship Id="rId1" Type="http://schemas.openxmlformats.org/officeDocument/2006/relationships/image" Target="../media/image48.emf"/><Relationship Id="rId6" Type="http://schemas.openxmlformats.org/officeDocument/2006/relationships/image" Target="../media/image43.emf"/><Relationship Id="rId11" Type="http://schemas.openxmlformats.org/officeDocument/2006/relationships/image" Target="../media/image38.emf"/><Relationship Id="rId24" Type="http://schemas.openxmlformats.org/officeDocument/2006/relationships/image" Target="../media/image25.emf"/><Relationship Id="rId32" Type="http://schemas.openxmlformats.org/officeDocument/2006/relationships/image" Target="../media/image17.emf"/><Relationship Id="rId37" Type="http://schemas.openxmlformats.org/officeDocument/2006/relationships/image" Target="../media/image12.emf"/><Relationship Id="rId40" Type="http://schemas.openxmlformats.org/officeDocument/2006/relationships/image" Target="../media/image9.emf"/><Relationship Id="rId45" Type="http://schemas.openxmlformats.org/officeDocument/2006/relationships/image" Target="../media/image4.emf"/><Relationship Id="rId5" Type="http://schemas.openxmlformats.org/officeDocument/2006/relationships/image" Target="../media/image44.emf"/><Relationship Id="rId15" Type="http://schemas.openxmlformats.org/officeDocument/2006/relationships/image" Target="../media/image34.emf"/><Relationship Id="rId23" Type="http://schemas.openxmlformats.org/officeDocument/2006/relationships/image" Target="../media/image26.emf"/><Relationship Id="rId28" Type="http://schemas.openxmlformats.org/officeDocument/2006/relationships/image" Target="../media/image21.emf"/><Relationship Id="rId36" Type="http://schemas.openxmlformats.org/officeDocument/2006/relationships/image" Target="../media/image13.emf"/><Relationship Id="rId10" Type="http://schemas.openxmlformats.org/officeDocument/2006/relationships/image" Target="../media/image39.emf"/><Relationship Id="rId19" Type="http://schemas.openxmlformats.org/officeDocument/2006/relationships/image" Target="../media/image30.emf"/><Relationship Id="rId31" Type="http://schemas.openxmlformats.org/officeDocument/2006/relationships/image" Target="../media/image18.emf"/><Relationship Id="rId44" Type="http://schemas.openxmlformats.org/officeDocument/2006/relationships/image" Target="../media/image5.emf"/><Relationship Id="rId4" Type="http://schemas.openxmlformats.org/officeDocument/2006/relationships/image" Target="../media/image45.emf"/><Relationship Id="rId9" Type="http://schemas.openxmlformats.org/officeDocument/2006/relationships/image" Target="../media/image40.emf"/><Relationship Id="rId14" Type="http://schemas.openxmlformats.org/officeDocument/2006/relationships/image" Target="../media/image35.emf"/><Relationship Id="rId22" Type="http://schemas.openxmlformats.org/officeDocument/2006/relationships/image" Target="../media/image27.emf"/><Relationship Id="rId27" Type="http://schemas.openxmlformats.org/officeDocument/2006/relationships/image" Target="../media/image22.emf"/><Relationship Id="rId30" Type="http://schemas.openxmlformats.org/officeDocument/2006/relationships/image" Target="../media/image19.emf"/><Relationship Id="rId35" Type="http://schemas.openxmlformats.org/officeDocument/2006/relationships/image" Target="../media/image14.emf"/><Relationship Id="rId43"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oneCellAnchor>
    <xdr:from>
      <xdr:col>17</xdr:col>
      <xdr:colOff>21405</xdr:colOff>
      <xdr:row>8</xdr:row>
      <xdr:rowOff>0</xdr:rowOff>
    </xdr:from>
    <xdr:ext cx="184731" cy="264560"/>
    <xdr:sp macro="" textlink="">
      <xdr:nvSpPr>
        <xdr:cNvPr id="2" name="TextBox 1"/>
        <xdr:cNvSpPr txBox="1"/>
      </xdr:nvSpPr>
      <xdr:spPr>
        <a:xfrm>
          <a:off x="9910281" y="34782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3</xdr:col>
      <xdr:colOff>371707</xdr:colOff>
      <xdr:row>2</xdr:row>
      <xdr:rowOff>34847</xdr:rowOff>
    </xdr:from>
    <xdr:to>
      <xdr:col>9</xdr:col>
      <xdr:colOff>49988</xdr:colOff>
      <xdr:row>3</xdr:row>
      <xdr:rowOff>207747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4481" y="325243"/>
          <a:ext cx="6403861" cy="463297"/>
        </a:xfrm>
        <a:prstGeom prst="rect">
          <a:avLst/>
        </a:prstGeom>
      </xdr:spPr>
    </xdr:pic>
    <xdr:clientData/>
  </xdr:twoCellAnchor>
  <xdr:oneCellAnchor>
    <xdr:from>
      <xdr:col>3</xdr:col>
      <xdr:colOff>371707</xdr:colOff>
      <xdr:row>2</xdr:row>
      <xdr:rowOff>34847</xdr:rowOff>
    </xdr:from>
    <xdr:ext cx="6403861" cy="463297"/>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4481" y="325243"/>
          <a:ext cx="6403861" cy="46329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314325</xdr:colOff>
          <xdr:row>10</xdr:row>
          <xdr:rowOff>180975</xdr:rowOff>
        </xdr:from>
        <xdr:to>
          <xdr:col>13</xdr:col>
          <xdr:colOff>333375</xdr:colOff>
          <xdr:row>11</xdr:row>
          <xdr:rowOff>57150</xdr:rowOff>
        </xdr:to>
        <xdr:sp macro="" textlink="">
          <xdr:nvSpPr>
            <xdr:cNvPr id="12289" name="CheckBox1" hidden="1">
              <a:extLst>
                <a:ext uri="{63B3BB69-23CF-44E3-9099-C40C66FF867C}">
                  <a14:compatExt spid="_x0000_s12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10</xdr:row>
          <xdr:rowOff>200025</xdr:rowOff>
        </xdr:from>
        <xdr:to>
          <xdr:col>14</xdr:col>
          <xdr:colOff>361950</xdr:colOff>
          <xdr:row>11</xdr:row>
          <xdr:rowOff>47625</xdr:rowOff>
        </xdr:to>
        <xdr:sp macro="" textlink="">
          <xdr:nvSpPr>
            <xdr:cNvPr id="12290" name="CheckBox2" hidden="1">
              <a:extLst>
                <a:ext uri="{63B3BB69-23CF-44E3-9099-C40C66FF867C}">
                  <a14:compatExt spid="_x0000_s12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24</xdr:row>
          <xdr:rowOff>9525</xdr:rowOff>
        </xdr:from>
        <xdr:to>
          <xdr:col>15</xdr:col>
          <xdr:colOff>57150</xdr:colOff>
          <xdr:row>25</xdr:row>
          <xdr:rowOff>9525</xdr:rowOff>
        </xdr:to>
        <xdr:sp macro="" textlink="">
          <xdr:nvSpPr>
            <xdr:cNvPr id="12295" name="TextBox1" hidden="1">
              <a:extLst>
                <a:ext uri="{63B3BB69-23CF-44E3-9099-C40C66FF867C}">
                  <a14:compatExt spid="_x0000_s122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26</xdr:row>
          <xdr:rowOff>0</xdr:rowOff>
        </xdr:from>
        <xdr:to>
          <xdr:col>15</xdr:col>
          <xdr:colOff>76200</xdr:colOff>
          <xdr:row>27</xdr:row>
          <xdr:rowOff>0</xdr:rowOff>
        </xdr:to>
        <xdr:sp macro="" textlink="">
          <xdr:nvSpPr>
            <xdr:cNvPr id="12296" name="TextBox2" hidden="1">
              <a:extLst>
                <a:ext uri="{63B3BB69-23CF-44E3-9099-C40C66FF867C}">
                  <a14:compatExt spid="_x0000_s122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27</xdr:row>
          <xdr:rowOff>200025</xdr:rowOff>
        </xdr:from>
        <xdr:to>
          <xdr:col>15</xdr:col>
          <xdr:colOff>95250</xdr:colOff>
          <xdr:row>28</xdr:row>
          <xdr:rowOff>200025</xdr:rowOff>
        </xdr:to>
        <xdr:sp macro="" textlink="">
          <xdr:nvSpPr>
            <xdr:cNvPr id="12297" name="TextBox3" hidden="1">
              <a:extLst>
                <a:ext uri="{63B3BB69-23CF-44E3-9099-C40C66FF867C}">
                  <a14:compatExt spid="_x0000_s122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30</xdr:row>
          <xdr:rowOff>19050</xdr:rowOff>
        </xdr:from>
        <xdr:to>
          <xdr:col>15</xdr:col>
          <xdr:colOff>76200</xdr:colOff>
          <xdr:row>31</xdr:row>
          <xdr:rowOff>19050</xdr:rowOff>
        </xdr:to>
        <xdr:sp macro="" textlink="">
          <xdr:nvSpPr>
            <xdr:cNvPr id="12298" name="TextBox4" hidden="1">
              <a:extLst>
                <a:ext uri="{63B3BB69-23CF-44E3-9099-C40C66FF867C}">
                  <a14:compatExt spid="_x0000_s122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18</xdr:row>
          <xdr:rowOff>228600</xdr:rowOff>
        </xdr:from>
        <xdr:to>
          <xdr:col>13</xdr:col>
          <xdr:colOff>295275</xdr:colOff>
          <xdr:row>19</xdr:row>
          <xdr:rowOff>0</xdr:rowOff>
        </xdr:to>
        <xdr:sp macro="" textlink="">
          <xdr:nvSpPr>
            <xdr:cNvPr id="12299" name="CheckBox5" hidden="1">
              <a:extLst>
                <a:ext uri="{63B3BB69-23CF-44E3-9099-C40C66FF867C}">
                  <a14:compatExt spid="_x0000_s122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18</xdr:row>
          <xdr:rowOff>247650</xdr:rowOff>
        </xdr:from>
        <xdr:to>
          <xdr:col>14</xdr:col>
          <xdr:colOff>276225</xdr:colOff>
          <xdr:row>19</xdr:row>
          <xdr:rowOff>9525</xdr:rowOff>
        </xdr:to>
        <xdr:sp macro="" textlink="">
          <xdr:nvSpPr>
            <xdr:cNvPr id="12302" name="CheckBox6" hidden="1">
              <a:extLst>
                <a:ext uri="{63B3BB69-23CF-44E3-9099-C40C66FF867C}">
                  <a14:compatExt spid="_x0000_s123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35</xdr:row>
          <xdr:rowOff>647700</xdr:rowOff>
        </xdr:from>
        <xdr:to>
          <xdr:col>13</xdr:col>
          <xdr:colOff>371475</xdr:colOff>
          <xdr:row>36</xdr:row>
          <xdr:rowOff>28575</xdr:rowOff>
        </xdr:to>
        <xdr:sp macro="" textlink="">
          <xdr:nvSpPr>
            <xdr:cNvPr id="12307" name="CheckBox7" hidden="1">
              <a:extLst>
                <a:ext uri="{63B3BB69-23CF-44E3-9099-C40C66FF867C}">
                  <a14:compatExt spid="_x0000_s123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400050</xdr:colOff>
          <xdr:row>35</xdr:row>
          <xdr:rowOff>647700</xdr:rowOff>
        </xdr:from>
        <xdr:to>
          <xdr:col>14</xdr:col>
          <xdr:colOff>371475</xdr:colOff>
          <xdr:row>36</xdr:row>
          <xdr:rowOff>19050</xdr:rowOff>
        </xdr:to>
        <xdr:sp macro="" textlink="">
          <xdr:nvSpPr>
            <xdr:cNvPr id="12309" name="CheckBox8" hidden="1">
              <a:extLst>
                <a:ext uri="{63B3BB69-23CF-44E3-9099-C40C66FF867C}">
                  <a14:compatExt spid="_x0000_s123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40</xdr:row>
          <xdr:rowOff>19050</xdr:rowOff>
        </xdr:from>
        <xdr:to>
          <xdr:col>2</xdr:col>
          <xdr:colOff>352425</xdr:colOff>
          <xdr:row>41</xdr:row>
          <xdr:rowOff>19050</xdr:rowOff>
        </xdr:to>
        <xdr:sp macro="" textlink="">
          <xdr:nvSpPr>
            <xdr:cNvPr id="12310" name="CheckBox9" hidden="1">
              <a:extLst>
                <a:ext uri="{63B3BB69-23CF-44E3-9099-C40C66FF867C}">
                  <a14:compatExt spid="_x0000_s123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42</xdr:row>
          <xdr:rowOff>19050</xdr:rowOff>
        </xdr:from>
        <xdr:to>
          <xdr:col>2</xdr:col>
          <xdr:colOff>352425</xdr:colOff>
          <xdr:row>43</xdr:row>
          <xdr:rowOff>19050</xdr:rowOff>
        </xdr:to>
        <xdr:sp macro="" textlink="">
          <xdr:nvSpPr>
            <xdr:cNvPr id="12311" name="CheckBox10" hidden="1">
              <a:extLst>
                <a:ext uri="{63B3BB69-23CF-44E3-9099-C40C66FF867C}">
                  <a14:compatExt spid="_x0000_s123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44</xdr:row>
          <xdr:rowOff>19050</xdr:rowOff>
        </xdr:from>
        <xdr:to>
          <xdr:col>2</xdr:col>
          <xdr:colOff>352425</xdr:colOff>
          <xdr:row>45</xdr:row>
          <xdr:rowOff>19050</xdr:rowOff>
        </xdr:to>
        <xdr:sp macro="" textlink="">
          <xdr:nvSpPr>
            <xdr:cNvPr id="12312" name="CheckBox11" hidden="1">
              <a:extLst>
                <a:ext uri="{63B3BB69-23CF-44E3-9099-C40C66FF867C}">
                  <a14:compatExt spid="_x0000_s123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46</xdr:row>
          <xdr:rowOff>19050</xdr:rowOff>
        </xdr:from>
        <xdr:to>
          <xdr:col>2</xdr:col>
          <xdr:colOff>352425</xdr:colOff>
          <xdr:row>47</xdr:row>
          <xdr:rowOff>0</xdr:rowOff>
        </xdr:to>
        <xdr:sp macro="" textlink="">
          <xdr:nvSpPr>
            <xdr:cNvPr id="12313" name="CheckBox12" hidden="1">
              <a:extLst>
                <a:ext uri="{63B3BB69-23CF-44E3-9099-C40C66FF867C}">
                  <a14:compatExt spid="_x0000_s123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53</xdr:row>
          <xdr:rowOff>9525</xdr:rowOff>
        </xdr:from>
        <xdr:to>
          <xdr:col>13</xdr:col>
          <xdr:colOff>190500</xdr:colOff>
          <xdr:row>53</xdr:row>
          <xdr:rowOff>295275</xdr:rowOff>
        </xdr:to>
        <xdr:sp macro="" textlink="">
          <xdr:nvSpPr>
            <xdr:cNvPr id="12316" name="CheckBox15" hidden="1">
              <a:extLst>
                <a:ext uri="{63B3BB69-23CF-44E3-9099-C40C66FF867C}">
                  <a14:compatExt spid="_x0000_s123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276225</xdr:colOff>
          <xdr:row>53</xdr:row>
          <xdr:rowOff>9525</xdr:rowOff>
        </xdr:from>
        <xdr:to>
          <xdr:col>14</xdr:col>
          <xdr:colOff>247650</xdr:colOff>
          <xdr:row>53</xdr:row>
          <xdr:rowOff>304800</xdr:rowOff>
        </xdr:to>
        <xdr:sp macro="" textlink="">
          <xdr:nvSpPr>
            <xdr:cNvPr id="12317" name="CheckBox16" hidden="1">
              <a:extLst>
                <a:ext uri="{63B3BB69-23CF-44E3-9099-C40C66FF867C}">
                  <a14:compatExt spid="_x0000_s123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55</xdr:row>
          <xdr:rowOff>476250</xdr:rowOff>
        </xdr:from>
        <xdr:to>
          <xdr:col>13</xdr:col>
          <xdr:colOff>238125</xdr:colOff>
          <xdr:row>56</xdr:row>
          <xdr:rowOff>66675</xdr:rowOff>
        </xdr:to>
        <xdr:sp macro="" textlink="">
          <xdr:nvSpPr>
            <xdr:cNvPr id="12318" name="CheckBox17" hidden="1">
              <a:extLst>
                <a:ext uri="{63B3BB69-23CF-44E3-9099-C40C66FF867C}">
                  <a14:compatExt spid="_x0000_s123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55</xdr:row>
          <xdr:rowOff>495300</xdr:rowOff>
        </xdr:from>
        <xdr:to>
          <xdr:col>14</xdr:col>
          <xdr:colOff>285750</xdr:colOff>
          <xdr:row>56</xdr:row>
          <xdr:rowOff>57150</xdr:rowOff>
        </xdr:to>
        <xdr:sp macro="" textlink="">
          <xdr:nvSpPr>
            <xdr:cNvPr id="12319" name="CheckBox18" hidden="1">
              <a:extLst>
                <a:ext uri="{63B3BB69-23CF-44E3-9099-C40C66FF867C}">
                  <a14:compatExt spid="_x0000_s123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59</xdr:row>
          <xdr:rowOff>304800</xdr:rowOff>
        </xdr:from>
        <xdr:to>
          <xdr:col>13</xdr:col>
          <xdr:colOff>276225</xdr:colOff>
          <xdr:row>59</xdr:row>
          <xdr:rowOff>514350</xdr:rowOff>
        </xdr:to>
        <xdr:sp macro="" textlink="">
          <xdr:nvSpPr>
            <xdr:cNvPr id="12322" name="CheckBox19" hidden="1">
              <a:extLst>
                <a:ext uri="{63B3BB69-23CF-44E3-9099-C40C66FF867C}">
                  <a14:compatExt spid="_x0000_s123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59</xdr:row>
          <xdr:rowOff>295275</xdr:rowOff>
        </xdr:from>
        <xdr:to>
          <xdr:col>14</xdr:col>
          <xdr:colOff>295275</xdr:colOff>
          <xdr:row>60</xdr:row>
          <xdr:rowOff>0</xdr:rowOff>
        </xdr:to>
        <xdr:sp macro="" textlink="">
          <xdr:nvSpPr>
            <xdr:cNvPr id="12323" name="CheckBox20" hidden="1">
              <a:extLst>
                <a:ext uri="{63B3BB69-23CF-44E3-9099-C40C66FF867C}">
                  <a14:compatExt spid="_x0000_s123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68</xdr:row>
          <xdr:rowOff>276225</xdr:rowOff>
        </xdr:from>
        <xdr:to>
          <xdr:col>13</xdr:col>
          <xdr:colOff>228600</xdr:colOff>
          <xdr:row>69</xdr:row>
          <xdr:rowOff>66675</xdr:rowOff>
        </xdr:to>
        <xdr:sp macro="" textlink="">
          <xdr:nvSpPr>
            <xdr:cNvPr id="12324" name="CheckBox21" hidden="1">
              <a:extLst>
                <a:ext uri="{63B3BB69-23CF-44E3-9099-C40C66FF867C}">
                  <a14:compatExt spid="_x0000_s123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68</xdr:row>
          <xdr:rowOff>295275</xdr:rowOff>
        </xdr:from>
        <xdr:to>
          <xdr:col>14</xdr:col>
          <xdr:colOff>257175</xdr:colOff>
          <xdr:row>69</xdr:row>
          <xdr:rowOff>95250</xdr:rowOff>
        </xdr:to>
        <xdr:sp macro="" textlink="">
          <xdr:nvSpPr>
            <xdr:cNvPr id="12325" name="CheckBox22" hidden="1">
              <a:extLst>
                <a:ext uri="{63B3BB69-23CF-44E3-9099-C40C66FF867C}">
                  <a14:compatExt spid="_x0000_s123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70</xdr:row>
          <xdr:rowOff>476250</xdr:rowOff>
        </xdr:from>
        <xdr:to>
          <xdr:col>13</xdr:col>
          <xdr:colOff>209550</xdr:colOff>
          <xdr:row>71</xdr:row>
          <xdr:rowOff>57150</xdr:rowOff>
        </xdr:to>
        <xdr:sp macro="" textlink="">
          <xdr:nvSpPr>
            <xdr:cNvPr id="12327" name="CheckBox23" hidden="1">
              <a:extLst>
                <a:ext uri="{63B3BB69-23CF-44E3-9099-C40C66FF867C}">
                  <a14:compatExt spid="_x0000_s123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295275</xdr:colOff>
          <xdr:row>70</xdr:row>
          <xdr:rowOff>495300</xdr:rowOff>
        </xdr:from>
        <xdr:to>
          <xdr:col>14</xdr:col>
          <xdr:colOff>266700</xdr:colOff>
          <xdr:row>71</xdr:row>
          <xdr:rowOff>38100</xdr:rowOff>
        </xdr:to>
        <xdr:sp macro="" textlink="">
          <xdr:nvSpPr>
            <xdr:cNvPr id="12328" name="CheckBox24" hidden="1">
              <a:extLst>
                <a:ext uri="{63B3BB69-23CF-44E3-9099-C40C66FF867C}">
                  <a14:compatExt spid="_x0000_s123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72</xdr:row>
          <xdr:rowOff>28575</xdr:rowOff>
        </xdr:from>
        <xdr:to>
          <xdr:col>13</xdr:col>
          <xdr:colOff>200025</xdr:colOff>
          <xdr:row>72</xdr:row>
          <xdr:rowOff>266700</xdr:rowOff>
        </xdr:to>
        <xdr:sp macro="" textlink="">
          <xdr:nvSpPr>
            <xdr:cNvPr id="12329" name="CheckBox25" hidden="1">
              <a:extLst>
                <a:ext uri="{63B3BB69-23CF-44E3-9099-C40C66FF867C}">
                  <a14:compatExt spid="_x0000_s123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72</xdr:row>
          <xdr:rowOff>28575</xdr:rowOff>
        </xdr:from>
        <xdr:to>
          <xdr:col>14</xdr:col>
          <xdr:colOff>285750</xdr:colOff>
          <xdr:row>72</xdr:row>
          <xdr:rowOff>266700</xdr:rowOff>
        </xdr:to>
        <xdr:sp macro="" textlink="">
          <xdr:nvSpPr>
            <xdr:cNvPr id="12330" name="CheckBox26" hidden="1">
              <a:extLst>
                <a:ext uri="{63B3BB69-23CF-44E3-9099-C40C66FF867C}">
                  <a14:compatExt spid="_x0000_s123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86</xdr:row>
          <xdr:rowOff>38100</xdr:rowOff>
        </xdr:from>
        <xdr:to>
          <xdr:col>13</xdr:col>
          <xdr:colOff>238125</xdr:colOff>
          <xdr:row>87</xdr:row>
          <xdr:rowOff>57150</xdr:rowOff>
        </xdr:to>
        <xdr:sp macro="" textlink="">
          <xdr:nvSpPr>
            <xdr:cNvPr id="12333" name="CheckBox27" hidden="1">
              <a:extLst>
                <a:ext uri="{63B3BB69-23CF-44E3-9099-C40C66FF867C}">
                  <a14:compatExt spid="_x0000_s123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276225</xdr:colOff>
          <xdr:row>86</xdr:row>
          <xdr:rowOff>38100</xdr:rowOff>
        </xdr:from>
        <xdr:to>
          <xdr:col>14</xdr:col>
          <xdr:colOff>247650</xdr:colOff>
          <xdr:row>87</xdr:row>
          <xdr:rowOff>66675</xdr:rowOff>
        </xdr:to>
        <xdr:sp macro="" textlink="">
          <xdr:nvSpPr>
            <xdr:cNvPr id="12334" name="CheckBox28" hidden="1">
              <a:extLst>
                <a:ext uri="{63B3BB69-23CF-44E3-9099-C40C66FF867C}">
                  <a14:compatExt spid="_x0000_s123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90</xdr:row>
          <xdr:rowOff>180975</xdr:rowOff>
        </xdr:from>
        <xdr:to>
          <xdr:col>13</xdr:col>
          <xdr:colOff>257175</xdr:colOff>
          <xdr:row>91</xdr:row>
          <xdr:rowOff>190500</xdr:rowOff>
        </xdr:to>
        <xdr:sp macro="" textlink="">
          <xdr:nvSpPr>
            <xdr:cNvPr id="12335" name="CheckBox29" hidden="1">
              <a:extLst>
                <a:ext uri="{63B3BB69-23CF-44E3-9099-C40C66FF867C}">
                  <a14:compatExt spid="_x0000_s123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98</xdr:row>
          <xdr:rowOff>180975</xdr:rowOff>
        </xdr:from>
        <xdr:to>
          <xdr:col>13</xdr:col>
          <xdr:colOff>200025</xdr:colOff>
          <xdr:row>99</xdr:row>
          <xdr:rowOff>57150</xdr:rowOff>
        </xdr:to>
        <xdr:sp macro="" textlink="">
          <xdr:nvSpPr>
            <xdr:cNvPr id="12340" name="CheckBox33" hidden="1">
              <a:extLst>
                <a:ext uri="{63B3BB69-23CF-44E3-9099-C40C66FF867C}">
                  <a14:compatExt spid="_x0000_s12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98</xdr:row>
          <xdr:rowOff>200025</xdr:rowOff>
        </xdr:from>
        <xdr:to>
          <xdr:col>14</xdr:col>
          <xdr:colOff>257175</xdr:colOff>
          <xdr:row>99</xdr:row>
          <xdr:rowOff>38100</xdr:rowOff>
        </xdr:to>
        <xdr:sp macro="" textlink="">
          <xdr:nvSpPr>
            <xdr:cNvPr id="12341" name="CheckBox34" hidden="1">
              <a:extLst>
                <a:ext uri="{63B3BB69-23CF-44E3-9099-C40C66FF867C}">
                  <a14:compatExt spid="_x0000_s123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100</xdr:row>
          <xdr:rowOff>9525</xdr:rowOff>
        </xdr:from>
        <xdr:to>
          <xdr:col>13</xdr:col>
          <xdr:colOff>200025</xdr:colOff>
          <xdr:row>101</xdr:row>
          <xdr:rowOff>38100</xdr:rowOff>
        </xdr:to>
        <xdr:sp macro="" textlink="">
          <xdr:nvSpPr>
            <xdr:cNvPr id="12342" name="CheckBox35" hidden="1">
              <a:extLst>
                <a:ext uri="{63B3BB69-23CF-44E3-9099-C40C66FF867C}">
                  <a14:compatExt spid="_x0000_s123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295275</xdr:colOff>
          <xdr:row>100</xdr:row>
          <xdr:rowOff>28575</xdr:rowOff>
        </xdr:from>
        <xdr:to>
          <xdr:col>14</xdr:col>
          <xdr:colOff>266700</xdr:colOff>
          <xdr:row>101</xdr:row>
          <xdr:rowOff>19050</xdr:rowOff>
        </xdr:to>
        <xdr:sp macro="" textlink="">
          <xdr:nvSpPr>
            <xdr:cNvPr id="12343" name="CheckBox36" hidden="1">
              <a:extLst>
                <a:ext uri="{63B3BB69-23CF-44E3-9099-C40C66FF867C}">
                  <a14:compatExt spid="_x0000_s123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101</xdr:row>
          <xdr:rowOff>200025</xdr:rowOff>
        </xdr:from>
        <xdr:to>
          <xdr:col>13</xdr:col>
          <xdr:colOff>200025</xdr:colOff>
          <xdr:row>102</xdr:row>
          <xdr:rowOff>66675</xdr:rowOff>
        </xdr:to>
        <xdr:sp macro="" textlink="">
          <xdr:nvSpPr>
            <xdr:cNvPr id="12344" name="CheckBox37" hidden="1">
              <a:extLst>
                <a:ext uri="{63B3BB69-23CF-44E3-9099-C40C66FF867C}">
                  <a14:compatExt spid="_x0000_s123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101</xdr:row>
          <xdr:rowOff>209550</xdr:rowOff>
        </xdr:from>
        <xdr:to>
          <xdr:col>14</xdr:col>
          <xdr:colOff>285750</xdr:colOff>
          <xdr:row>102</xdr:row>
          <xdr:rowOff>38100</xdr:rowOff>
        </xdr:to>
        <xdr:sp macro="" textlink="">
          <xdr:nvSpPr>
            <xdr:cNvPr id="12345" name="CheckBox38" hidden="1">
              <a:extLst>
                <a:ext uri="{63B3BB69-23CF-44E3-9099-C40C66FF867C}">
                  <a14:compatExt spid="_x0000_s123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103</xdr:row>
          <xdr:rowOff>228600</xdr:rowOff>
        </xdr:from>
        <xdr:to>
          <xdr:col>13</xdr:col>
          <xdr:colOff>228600</xdr:colOff>
          <xdr:row>104</xdr:row>
          <xdr:rowOff>38100</xdr:rowOff>
        </xdr:to>
        <xdr:sp macro="" textlink="">
          <xdr:nvSpPr>
            <xdr:cNvPr id="12346" name="CheckBox39" hidden="1">
              <a:extLst>
                <a:ext uri="{63B3BB69-23CF-44E3-9099-C40C66FF867C}">
                  <a14:compatExt spid="_x0000_s123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103</xdr:row>
          <xdr:rowOff>238125</xdr:rowOff>
        </xdr:from>
        <xdr:to>
          <xdr:col>14</xdr:col>
          <xdr:colOff>314325</xdr:colOff>
          <xdr:row>104</xdr:row>
          <xdr:rowOff>57150</xdr:rowOff>
        </xdr:to>
        <xdr:sp macro="" textlink="">
          <xdr:nvSpPr>
            <xdr:cNvPr id="12347" name="CheckBox40" hidden="1">
              <a:extLst>
                <a:ext uri="{63B3BB69-23CF-44E3-9099-C40C66FF867C}">
                  <a14:compatExt spid="_x0000_s123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276225</xdr:colOff>
          <xdr:row>49</xdr:row>
          <xdr:rowOff>209550</xdr:rowOff>
        </xdr:from>
        <xdr:to>
          <xdr:col>14</xdr:col>
          <xdr:colOff>247650</xdr:colOff>
          <xdr:row>49</xdr:row>
          <xdr:rowOff>447675</xdr:rowOff>
        </xdr:to>
        <xdr:sp macro="" textlink="">
          <xdr:nvSpPr>
            <xdr:cNvPr id="12358" name="CheckBox3" hidden="1">
              <a:extLst>
                <a:ext uri="{63B3BB69-23CF-44E3-9099-C40C66FF867C}">
                  <a14:compatExt spid="_x0000_s123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49</xdr:row>
          <xdr:rowOff>209550</xdr:rowOff>
        </xdr:from>
        <xdr:to>
          <xdr:col>13</xdr:col>
          <xdr:colOff>190500</xdr:colOff>
          <xdr:row>49</xdr:row>
          <xdr:rowOff>457200</xdr:rowOff>
        </xdr:to>
        <xdr:sp macro="" textlink="">
          <xdr:nvSpPr>
            <xdr:cNvPr id="12360" name="CheckBox4" hidden="1">
              <a:extLst>
                <a:ext uri="{63B3BB69-23CF-44E3-9099-C40C66FF867C}">
                  <a14:compatExt spid="_x0000_s123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63</xdr:row>
          <xdr:rowOff>19050</xdr:rowOff>
        </xdr:from>
        <xdr:to>
          <xdr:col>13</xdr:col>
          <xdr:colOff>238125</xdr:colOff>
          <xdr:row>63</xdr:row>
          <xdr:rowOff>228600</xdr:rowOff>
        </xdr:to>
        <xdr:sp macro="" textlink="">
          <xdr:nvSpPr>
            <xdr:cNvPr id="12361" name="CheckBox13" hidden="1">
              <a:extLst>
                <a:ext uri="{63B3BB69-23CF-44E3-9099-C40C66FF867C}">
                  <a14:compatExt spid="_x0000_s123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63</xdr:row>
          <xdr:rowOff>0</xdr:rowOff>
        </xdr:from>
        <xdr:to>
          <xdr:col>14</xdr:col>
          <xdr:colOff>285750</xdr:colOff>
          <xdr:row>63</xdr:row>
          <xdr:rowOff>228600</xdr:rowOff>
        </xdr:to>
        <xdr:sp macro="" textlink="">
          <xdr:nvSpPr>
            <xdr:cNvPr id="12362" name="CheckBox14" hidden="1">
              <a:extLst>
                <a:ext uri="{63B3BB69-23CF-44E3-9099-C40C66FF867C}">
                  <a14:compatExt spid="_x0000_s123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295275</xdr:colOff>
          <xdr:row>90</xdr:row>
          <xdr:rowOff>190500</xdr:rowOff>
        </xdr:from>
        <xdr:to>
          <xdr:col>14</xdr:col>
          <xdr:colOff>266700</xdr:colOff>
          <xdr:row>91</xdr:row>
          <xdr:rowOff>200025</xdr:rowOff>
        </xdr:to>
        <xdr:sp macro="" textlink="">
          <xdr:nvSpPr>
            <xdr:cNvPr id="12371" name="CheckBox42" hidden="1">
              <a:extLst>
                <a:ext uri="{63B3BB69-23CF-44E3-9099-C40C66FF867C}">
                  <a14:compatExt spid="_x0000_s123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94</xdr:row>
          <xdr:rowOff>200025</xdr:rowOff>
        </xdr:from>
        <xdr:to>
          <xdr:col>13</xdr:col>
          <xdr:colOff>266700</xdr:colOff>
          <xdr:row>95</xdr:row>
          <xdr:rowOff>209550</xdr:rowOff>
        </xdr:to>
        <xdr:sp macro="" textlink="">
          <xdr:nvSpPr>
            <xdr:cNvPr id="12374" name="CheckBox30" hidden="1">
              <a:extLst>
                <a:ext uri="{63B3BB69-23CF-44E3-9099-C40C66FF867C}">
                  <a14:compatExt spid="_x0000_s123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94</xdr:row>
          <xdr:rowOff>200025</xdr:rowOff>
        </xdr:from>
        <xdr:to>
          <xdr:col>14</xdr:col>
          <xdr:colOff>285750</xdr:colOff>
          <xdr:row>95</xdr:row>
          <xdr:rowOff>190500</xdr:rowOff>
        </xdr:to>
        <xdr:sp macro="" textlink="">
          <xdr:nvSpPr>
            <xdr:cNvPr id="12375" name="CheckBox41" hidden="1">
              <a:extLst>
                <a:ext uri="{63B3BB69-23CF-44E3-9099-C40C66FF867C}">
                  <a14:compatExt spid="_x0000_s123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81</xdr:row>
          <xdr:rowOff>19050</xdr:rowOff>
        </xdr:from>
        <xdr:to>
          <xdr:col>13</xdr:col>
          <xdr:colOff>285750</xdr:colOff>
          <xdr:row>82</xdr:row>
          <xdr:rowOff>47625</xdr:rowOff>
        </xdr:to>
        <xdr:sp macro="" textlink="">
          <xdr:nvSpPr>
            <xdr:cNvPr id="12383" name="CheckBox43" hidden="1">
              <a:extLst>
                <a:ext uri="{63B3BB69-23CF-44E3-9099-C40C66FF867C}">
                  <a14:compatExt spid="_x0000_s123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81</xdr:row>
          <xdr:rowOff>9525</xdr:rowOff>
        </xdr:from>
        <xdr:to>
          <xdr:col>14</xdr:col>
          <xdr:colOff>295275</xdr:colOff>
          <xdr:row>82</xdr:row>
          <xdr:rowOff>38100</xdr:rowOff>
        </xdr:to>
        <xdr:sp macro="" textlink="">
          <xdr:nvSpPr>
            <xdr:cNvPr id="12384" name="CheckBox44" hidden="1">
              <a:extLst>
                <a:ext uri="{63B3BB69-23CF-44E3-9099-C40C66FF867C}">
                  <a14:compatExt spid="_x0000_s123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32</xdr:row>
          <xdr:rowOff>304800</xdr:rowOff>
        </xdr:from>
        <xdr:to>
          <xdr:col>13</xdr:col>
          <xdr:colOff>352425</xdr:colOff>
          <xdr:row>32</xdr:row>
          <xdr:rowOff>523875</xdr:rowOff>
        </xdr:to>
        <xdr:sp macro="" textlink="">
          <xdr:nvSpPr>
            <xdr:cNvPr id="12390" name="CheckBox45" hidden="1">
              <a:extLst>
                <a:ext uri="{63B3BB69-23CF-44E3-9099-C40C66FF867C}">
                  <a14:compatExt spid="_x0000_s123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32</xdr:row>
          <xdr:rowOff>314325</xdr:rowOff>
        </xdr:from>
        <xdr:to>
          <xdr:col>14</xdr:col>
          <xdr:colOff>361950</xdr:colOff>
          <xdr:row>32</xdr:row>
          <xdr:rowOff>523875</xdr:rowOff>
        </xdr:to>
        <xdr:sp macro="" textlink="">
          <xdr:nvSpPr>
            <xdr:cNvPr id="12391" name="CheckBox46" hidden="1">
              <a:extLst>
                <a:ext uri="{63B3BB69-23CF-44E3-9099-C40C66FF867C}">
                  <a14:compatExt spid="_x0000_s123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114</xdr:row>
          <xdr:rowOff>95250</xdr:rowOff>
        </xdr:from>
        <xdr:to>
          <xdr:col>5</xdr:col>
          <xdr:colOff>38100</xdr:colOff>
          <xdr:row>114</xdr:row>
          <xdr:rowOff>333375</xdr:rowOff>
        </xdr:to>
        <xdr:sp macro="" textlink="">
          <xdr:nvSpPr>
            <xdr:cNvPr id="12392" name="CheckBox31" hidden="1">
              <a:extLst>
                <a:ext uri="{63B3BB69-23CF-44E3-9099-C40C66FF867C}">
                  <a14:compatExt spid="_x0000_s123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114</xdr:row>
          <xdr:rowOff>85725</xdr:rowOff>
        </xdr:from>
        <xdr:to>
          <xdr:col>6</xdr:col>
          <xdr:colOff>57150</xdr:colOff>
          <xdr:row>114</xdr:row>
          <xdr:rowOff>342900</xdr:rowOff>
        </xdr:to>
        <xdr:sp macro="" textlink="">
          <xdr:nvSpPr>
            <xdr:cNvPr id="12393" name="CheckBox32" hidden="1">
              <a:extLst>
                <a:ext uri="{63B3BB69-23CF-44E3-9099-C40C66FF867C}">
                  <a14:compatExt spid="_x0000_s123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17</xdr:col>
      <xdr:colOff>21405</xdr:colOff>
      <xdr:row>8</xdr:row>
      <xdr:rowOff>0</xdr:rowOff>
    </xdr:from>
    <xdr:ext cx="184731" cy="264560"/>
    <xdr:sp macro="" textlink="">
      <xdr:nvSpPr>
        <xdr:cNvPr id="3" name="TextBox 2"/>
        <xdr:cNvSpPr txBox="1"/>
      </xdr:nvSpPr>
      <xdr:spPr>
        <a:xfrm>
          <a:off x="13851705"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4</xdr:col>
      <xdr:colOff>35719</xdr:colOff>
      <xdr:row>2</xdr:row>
      <xdr:rowOff>23812</xdr:rowOff>
    </xdr:from>
    <xdr:to>
      <xdr:col>9</xdr:col>
      <xdr:colOff>295955</xdr:colOff>
      <xdr:row>3</xdr:row>
      <xdr:rowOff>189453</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86063" y="309562"/>
          <a:ext cx="6403861" cy="463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17</xdr:col>
      <xdr:colOff>21405</xdr:colOff>
      <xdr:row>12</xdr:row>
      <xdr:rowOff>0</xdr:rowOff>
    </xdr:from>
    <xdr:ext cx="184731" cy="264560"/>
    <xdr:sp macro="" textlink="">
      <xdr:nvSpPr>
        <xdr:cNvPr id="2" name="TextBox 1"/>
        <xdr:cNvSpPr txBox="1"/>
      </xdr:nvSpPr>
      <xdr:spPr>
        <a:xfrm>
          <a:off x="13851705" y="192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3</xdr:col>
      <xdr:colOff>371707</xdr:colOff>
      <xdr:row>6</xdr:row>
      <xdr:rowOff>34847</xdr:rowOff>
    </xdr:from>
    <xdr:to>
      <xdr:col>8</xdr:col>
      <xdr:colOff>1621613</xdr:colOff>
      <xdr:row>7</xdr:row>
      <xdr:rowOff>207747</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0532" y="330122"/>
          <a:ext cx="6412456" cy="46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17</xdr:col>
      <xdr:colOff>21405</xdr:colOff>
      <xdr:row>12</xdr:row>
      <xdr:rowOff>0</xdr:rowOff>
    </xdr:from>
    <xdr:ext cx="184731" cy="264560"/>
    <xdr:sp macro="" textlink="">
      <xdr:nvSpPr>
        <xdr:cNvPr id="2" name="TextBox 1"/>
        <xdr:cNvSpPr txBox="1"/>
      </xdr:nvSpPr>
      <xdr:spPr>
        <a:xfrm>
          <a:off x="13851705" y="192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3</xdr:col>
      <xdr:colOff>371707</xdr:colOff>
      <xdr:row>6</xdr:row>
      <xdr:rowOff>34847</xdr:rowOff>
    </xdr:from>
    <xdr:to>
      <xdr:col>8</xdr:col>
      <xdr:colOff>1593038</xdr:colOff>
      <xdr:row>7</xdr:row>
      <xdr:rowOff>207747</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0532" y="330122"/>
          <a:ext cx="6412456" cy="468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17</xdr:col>
      <xdr:colOff>21405</xdr:colOff>
      <xdr:row>13</xdr:row>
      <xdr:rowOff>0</xdr:rowOff>
    </xdr:from>
    <xdr:ext cx="184731" cy="264560"/>
    <xdr:sp macro="" textlink="">
      <xdr:nvSpPr>
        <xdr:cNvPr id="2" name="TextBox 1"/>
        <xdr:cNvSpPr txBox="1"/>
      </xdr:nvSpPr>
      <xdr:spPr>
        <a:xfrm>
          <a:off x="13985055" y="187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3</xdr:col>
      <xdr:colOff>371707</xdr:colOff>
      <xdr:row>7</xdr:row>
      <xdr:rowOff>34847</xdr:rowOff>
    </xdr:from>
    <xdr:to>
      <xdr:col>8</xdr:col>
      <xdr:colOff>1774013</xdr:colOff>
      <xdr:row>8</xdr:row>
      <xdr:rowOff>207747</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0532" y="330122"/>
          <a:ext cx="6412456" cy="4681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image" Target="../media/image8.emf"/><Relationship Id="rId21" Type="http://schemas.openxmlformats.org/officeDocument/2006/relationships/control" Target="../activeX/activeX5.xml"/><Relationship Id="rId42" Type="http://schemas.openxmlformats.org/officeDocument/2006/relationships/image" Target="../media/image16.emf"/><Relationship Id="rId47" Type="http://schemas.openxmlformats.org/officeDocument/2006/relationships/control" Target="../activeX/activeX18.xml"/><Relationship Id="rId63" Type="http://schemas.openxmlformats.org/officeDocument/2006/relationships/control" Target="../activeX/activeX26.xml"/><Relationship Id="rId68" Type="http://schemas.openxmlformats.org/officeDocument/2006/relationships/image" Target="../media/image29.emf"/><Relationship Id="rId84" Type="http://schemas.openxmlformats.org/officeDocument/2006/relationships/image" Target="../media/image37.emf"/><Relationship Id="rId89" Type="http://schemas.openxmlformats.org/officeDocument/2006/relationships/control" Target="../activeX/activeX39.xml"/><Relationship Id="rId2" Type="http://schemas.openxmlformats.org/officeDocument/2006/relationships/hyperlink" Target="http://www.obfs.uillinois.edu/cms/one.aspx?portalId=909965&amp;pageId=913388" TargetMode="External"/><Relationship Id="rId16" Type="http://schemas.openxmlformats.org/officeDocument/2006/relationships/image" Target="../media/image3.emf"/><Relationship Id="rId29" Type="http://schemas.openxmlformats.org/officeDocument/2006/relationships/control" Target="../activeX/activeX9.xml"/><Relationship Id="rId107" Type="http://schemas.openxmlformats.org/officeDocument/2006/relationships/image" Target="../media/image47.emf"/><Relationship Id="rId11" Type="http://schemas.openxmlformats.org/officeDocument/2006/relationships/drawing" Target="../drawings/drawing2.xml"/><Relationship Id="rId24" Type="http://schemas.openxmlformats.org/officeDocument/2006/relationships/image" Target="../media/image7.emf"/><Relationship Id="rId32" Type="http://schemas.openxmlformats.org/officeDocument/2006/relationships/image" Target="../media/image11.emf"/><Relationship Id="rId37" Type="http://schemas.openxmlformats.org/officeDocument/2006/relationships/control" Target="../activeX/activeX13.xml"/><Relationship Id="rId40" Type="http://schemas.openxmlformats.org/officeDocument/2006/relationships/image" Target="../media/image15.emf"/><Relationship Id="rId45" Type="http://schemas.openxmlformats.org/officeDocument/2006/relationships/control" Target="../activeX/activeX17.xml"/><Relationship Id="rId53" Type="http://schemas.openxmlformats.org/officeDocument/2006/relationships/control" Target="../activeX/activeX21.xml"/><Relationship Id="rId58" Type="http://schemas.openxmlformats.org/officeDocument/2006/relationships/image" Target="../media/image24.emf"/><Relationship Id="rId66" Type="http://schemas.openxmlformats.org/officeDocument/2006/relationships/image" Target="../media/image28.emf"/><Relationship Id="rId74" Type="http://schemas.openxmlformats.org/officeDocument/2006/relationships/image" Target="../media/image32.emf"/><Relationship Id="rId79" Type="http://schemas.openxmlformats.org/officeDocument/2006/relationships/control" Target="../activeX/activeX34.xml"/><Relationship Id="rId87" Type="http://schemas.openxmlformats.org/officeDocument/2006/relationships/control" Target="../activeX/activeX38.xml"/><Relationship Id="rId102" Type="http://schemas.openxmlformats.org/officeDocument/2006/relationships/image" Target="../media/image46.emf"/><Relationship Id="rId5" Type="http://schemas.openxmlformats.org/officeDocument/2006/relationships/hyperlink" Target="http://www.obfs.uillinois.edu/cms/one.aspx?portalId=909965&amp;pageId=928704" TargetMode="External"/><Relationship Id="rId61" Type="http://schemas.openxmlformats.org/officeDocument/2006/relationships/control" Target="../activeX/activeX25.xml"/><Relationship Id="rId82" Type="http://schemas.openxmlformats.org/officeDocument/2006/relationships/image" Target="../media/image36.emf"/><Relationship Id="rId90" Type="http://schemas.openxmlformats.org/officeDocument/2006/relationships/image" Target="../media/image40.emf"/><Relationship Id="rId95" Type="http://schemas.openxmlformats.org/officeDocument/2006/relationships/control" Target="../activeX/activeX42.xml"/><Relationship Id="rId19" Type="http://schemas.openxmlformats.org/officeDocument/2006/relationships/control" Target="../activeX/activeX4.xml"/><Relationship Id="rId14" Type="http://schemas.openxmlformats.org/officeDocument/2006/relationships/image" Target="../media/image2.emf"/><Relationship Id="rId22" Type="http://schemas.openxmlformats.org/officeDocument/2006/relationships/image" Target="../media/image6.emf"/><Relationship Id="rId27" Type="http://schemas.openxmlformats.org/officeDocument/2006/relationships/control" Target="../activeX/activeX8.xml"/><Relationship Id="rId30" Type="http://schemas.openxmlformats.org/officeDocument/2006/relationships/image" Target="../media/image10.emf"/><Relationship Id="rId35" Type="http://schemas.openxmlformats.org/officeDocument/2006/relationships/control" Target="../activeX/activeX12.xml"/><Relationship Id="rId43" Type="http://schemas.openxmlformats.org/officeDocument/2006/relationships/control" Target="../activeX/activeX16.xml"/><Relationship Id="rId48" Type="http://schemas.openxmlformats.org/officeDocument/2006/relationships/image" Target="../media/image19.emf"/><Relationship Id="rId56" Type="http://schemas.openxmlformats.org/officeDocument/2006/relationships/image" Target="../media/image23.emf"/><Relationship Id="rId64" Type="http://schemas.openxmlformats.org/officeDocument/2006/relationships/image" Target="../media/image27.emf"/><Relationship Id="rId69" Type="http://schemas.openxmlformats.org/officeDocument/2006/relationships/control" Target="../activeX/activeX29.xml"/><Relationship Id="rId77" Type="http://schemas.openxmlformats.org/officeDocument/2006/relationships/control" Target="../activeX/activeX33.xml"/><Relationship Id="rId100" Type="http://schemas.openxmlformats.org/officeDocument/2006/relationships/image" Target="../media/image45.emf"/><Relationship Id="rId105" Type="http://schemas.openxmlformats.org/officeDocument/2006/relationships/control" Target="../activeX/activeX48.xml"/><Relationship Id="rId8" Type="http://schemas.openxmlformats.org/officeDocument/2006/relationships/hyperlink" Target="http://www.obfs.uillinois.edu/common/pages/DisplayFile.aspx?itemId=929919" TargetMode="External"/><Relationship Id="rId51" Type="http://schemas.openxmlformats.org/officeDocument/2006/relationships/control" Target="../activeX/activeX20.xml"/><Relationship Id="rId72" Type="http://schemas.openxmlformats.org/officeDocument/2006/relationships/image" Target="../media/image31.emf"/><Relationship Id="rId80" Type="http://schemas.openxmlformats.org/officeDocument/2006/relationships/image" Target="../media/image35.emf"/><Relationship Id="rId85" Type="http://schemas.openxmlformats.org/officeDocument/2006/relationships/control" Target="../activeX/activeX37.xml"/><Relationship Id="rId93" Type="http://schemas.openxmlformats.org/officeDocument/2006/relationships/control" Target="../activeX/activeX41.xml"/><Relationship Id="rId98" Type="http://schemas.openxmlformats.org/officeDocument/2006/relationships/image" Target="../media/image44.emf"/><Relationship Id="rId3" Type="http://schemas.openxmlformats.org/officeDocument/2006/relationships/hyperlink" Target="http://www.obfs.uillinois.edu/cms/one.aspx?portalId=909965&amp;pageId=930334" TargetMode="External"/><Relationship Id="rId12" Type="http://schemas.openxmlformats.org/officeDocument/2006/relationships/vmlDrawing" Target="../drawings/vmlDrawing2.vml"/><Relationship Id="rId17" Type="http://schemas.openxmlformats.org/officeDocument/2006/relationships/control" Target="../activeX/activeX3.xml"/><Relationship Id="rId25" Type="http://schemas.openxmlformats.org/officeDocument/2006/relationships/control" Target="../activeX/activeX7.xml"/><Relationship Id="rId33" Type="http://schemas.openxmlformats.org/officeDocument/2006/relationships/control" Target="../activeX/activeX11.xml"/><Relationship Id="rId38" Type="http://schemas.openxmlformats.org/officeDocument/2006/relationships/image" Target="../media/image14.emf"/><Relationship Id="rId46" Type="http://schemas.openxmlformats.org/officeDocument/2006/relationships/image" Target="../media/image18.emf"/><Relationship Id="rId59" Type="http://schemas.openxmlformats.org/officeDocument/2006/relationships/control" Target="../activeX/activeX24.xml"/><Relationship Id="rId67" Type="http://schemas.openxmlformats.org/officeDocument/2006/relationships/control" Target="../activeX/activeX28.xml"/><Relationship Id="rId103" Type="http://schemas.openxmlformats.org/officeDocument/2006/relationships/control" Target="../activeX/activeX46.xml"/><Relationship Id="rId108" Type="http://schemas.openxmlformats.org/officeDocument/2006/relationships/control" Target="../activeX/activeX50.xml"/><Relationship Id="rId20" Type="http://schemas.openxmlformats.org/officeDocument/2006/relationships/image" Target="../media/image5.emf"/><Relationship Id="rId41" Type="http://schemas.openxmlformats.org/officeDocument/2006/relationships/control" Target="../activeX/activeX15.xml"/><Relationship Id="rId54" Type="http://schemas.openxmlformats.org/officeDocument/2006/relationships/image" Target="../media/image22.emf"/><Relationship Id="rId62" Type="http://schemas.openxmlformats.org/officeDocument/2006/relationships/image" Target="../media/image26.emf"/><Relationship Id="rId70" Type="http://schemas.openxmlformats.org/officeDocument/2006/relationships/image" Target="../media/image30.emf"/><Relationship Id="rId75" Type="http://schemas.openxmlformats.org/officeDocument/2006/relationships/control" Target="../activeX/activeX32.xml"/><Relationship Id="rId83" Type="http://schemas.openxmlformats.org/officeDocument/2006/relationships/control" Target="../activeX/activeX36.xml"/><Relationship Id="rId88" Type="http://schemas.openxmlformats.org/officeDocument/2006/relationships/image" Target="../media/image39.emf"/><Relationship Id="rId91" Type="http://schemas.openxmlformats.org/officeDocument/2006/relationships/control" Target="../activeX/activeX40.xml"/><Relationship Id="rId96" Type="http://schemas.openxmlformats.org/officeDocument/2006/relationships/image" Target="../media/image43.emf"/><Relationship Id="rId1" Type="http://schemas.openxmlformats.org/officeDocument/2006/relationships/hyperlink" Target="http://www.obfs.uillinois.edu/cms/one.aspx?portalId=909965&amp;pageId=913985" TargetMode="External"/><Relationship Id="rId6" Type="http://schemas.openxmlformats.org/officeDocument/2006/relationships/hyperlink" Target="http://www.obfs.uillinois.edu/cms/one.aspx?portalId=909965&amp;pageId=913388" TargetMode="External"/><Relationship Id="rId15" Type="http://schemas.openxmlformats.org/officeDocument/2006/relationships/control" Target="../activeX/activeX2.xml"/><Relationship Id="rId23" Type="http://schemas.openxmlformats.org/officeDocument/2006/relationships/control" Target="../activeX/activeX6.xml"/><Relationship Id="rId28" Type="http://schemas.openxmlformats.org/officeDocument/2006/relationships/image" Target="../media/image9.emf"/><Relationship Id="rId36" Type="http://schemas.openxmlformats.org/officeDocument/2006/relationships/image" Target="../media/image13.emf"/><Relationship Id="rId49" Type="http://schemas.openxmlformats.org/officeDocument/2006/relationships/control" Target="../activeX/activeX19.xml"/><Relationship Id="rId57" Type="http://schemas.openxmlformats.org/officeDocument/2006/relationships/control" Target="../activeX/activeX23.xml"/><Relationship Id="rId106" Type="http://schemas.openxmlformats.org/officeDocument/2006/relationships/control" Target="../activeX/activeX49.xml"/><Relationship Id="rId10" Type="http://schemas.openxmlformats.org/officeDocument/2006/relationships/printerSettings" Target="../printerSettings/printerSettings3.bin"/><Relationship Id="rId31" Type="http://schemas.openxmlformats.org/officeDocument/2006/relationships/control" Target="../activeX/activeX10.xml"/><Relationship Id="rId44" Type="http://schemas.openxmlformats.org/officeDocument/2006/relationships/image" Target="../media/image17.emf"/><Relationship Id="rId52" Type="http://schemas.openxmlformats.org/officeDocument/2006/relationships/image" Target="../media/image21.emf"/><Relationship Id="rId60" Type="http://schemas.openxmlformats.org/officeDocument/2006/relationships/image" Target="../media/image25.emf"/><Relationship Id="rId65" Type="http://schemas.openxmlformats.org/officeDocument/2006/relationships/control" Target="../activeX/activeX27.xml"/><Relationship Id="rId73" Type="http://schemas.openxmlformats.org/officeDocument/2006/relationships/control" Target="../activeX/activeX31.xml"/><Relationship Id="rId78" Type="http://schemas.openxmlformats.org/officeDocument/2006/relationships/image" Target="../media/image34.emf"/><Relationship Id="rId81" Type="http://schemas.openxmlformats.org/officeDocument/2006/relationships/control" Target="../activeX/activeX35.xml"/><Relationship Id="rId86" Type="http://schemas.openxmlformats.org/officeDocument/2006/relationships/image" Target="../media/image38.emf"/><Relationship Id="rId94" Type="http://schemas.openxmlformats.org/officeDocument/2006/relationships/image" Target="../media/image42.emf"/><Relationship Id="rId99" Type="http://schemas.openxmlformats.org/officeDocument/2006/relationships/control" Target="../activeX/activeX44.xml"/><Relationship Id="rId101" Type="http://schemas.openxmlformats.org/officeDocument/2006/relationships/control" Target="../activeX/activeX45.xml"/><Relationship Id="rId4" Type="http://schemas.openxmlformats.org/officeDocument/2006/relationships/hyperlink" Target="http://www.obfs.uillinois.edu/cms/one.aspx?portalId=909965&amp;pageId=930380" TargetMode="External"/><Relationship Id="rId9" Type="http://schemas.openxmlformats.org/officeDocument/2006/relationships/hyperlink" Target="http://www.obfs.uillinois.edu/common/pages/DisplayFile.aspx?itemId=929919" TargetMode="External"/><Relationship Id="rId13" Type="http://schemas.openxmlformats.org/officeDocument/2006/relationships/control" Target="../activeX/activeX1.xml"/><Relationship Id="rId18" Type="http://schemas.openxmlformats.org/officeDocument/2006/relationships/image" Target="../media/image4.emf"/><Relationship Id="rId39" Type="http://schemas.openxmlformats.org/officeDocument/2006/relationships/control" Target="../activeX/activeX14.xml"/><Relationship Id="rId109" Type="http://schemas.openxmlformats.org/officeDocument/2006/relationships/image" Target="../media/image48.emf"/><Relationship Id="rId34" Type="http://schemas.openxmlformats.org/officeDocument/2006/relationships/image" Target="../media/image12.emf"/><Relationship Id="rId50" Type="http://schemas.openxmlformats.org/officeDocument/2006/relationships/image" Target="../media/image20.emf"/><Relationship Id="rId55" Type="http://schemas.openxmlformats.org/officeDocument/2006/relationships/control" Target="../activeX/activeX22.xml"/><Relationship Id="rId76" Type="http://schemas.openxmlformats.org/officeDocument/2006/relationships/image" Target="../media/image33.emf"/><Relationship Id="rId97" Type="http://schemas.openxmlformats.org/officeDocument/2006/relationships/control" Target="../activeX/activeX43.xml"/><Relationship Id="rId104" Type="http://schemas.openxmlformats.org/officeDocument/2006/relationships/control" Target="../activeX/activeX47.xml"/><Relationship Id="rId7" Type="http://schemas.openxmlformats.org/officeDocument/2006/relationships/hyperlink" Target="http://www.obfs.uillinois.edu/cms/one.aspx?portalId=909965&amp;pageId=913918" TargetMode="External"/><Relationship Id="rId71" Type="http://schemas.openxmlformats.org/officeDocument/2006/relationships/control" Target="../activeX/activeX30.xml"/><Relationship Id="rId92" Type="http://schemas.openxmlformats.org/officeDocument/2006/relationships/image" Target="../media/image41.emf"/></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0" tint="-0.14999847407452621"/>
    <pageSetUpPr fitToPage="1"/>
  </sheetPr>
  <dimension ref="A1:CB113"/>
  <sheetViews>
    <sheetView zoomScale="95" zoomScaleNormal="95" workbookViewId="0"/>
  </sheetViews>
  <sheetFormatPr defaultRowHeight="16.5" x14ac:dyDescent="0.3"/>
  <cols>
    <col min="1" max="1" width="40.85546875" style="120" customWidth="1"/>
    <col min="2" max="2" width="13.7109375" style="119" customWidth="1"/>
    <col min="3" max="3" width="42.140625" style="120" bestFit="1" customWidth="1"/>
    <col min="4" max="4" width="16.85546875" style="120" customWidth="1"/>
    <col min="5" max="5" width="22.140625" style="120" customWidth="1"/>
    <col min="6" max="6" width="14.28515625" style="120" customWidth="1"/>
    <col min="7" max="7" width="15.42578125" style="120" customWidth="1"/>
    <col min="8" max="8" width="12.28515625" style="120" customWidth="1"/>
    <col min="9" max="10" width="9.140625" style="121" hidden="1" customWidth="1"/>
    <col min="11" max="11" width="4.7109375" style="121" hidden="1" customWidth="1"/>
    <col min="12" max="13" width="7.5703125" style="121" hidden="1" customWidth="1"/>
    <col min="14" max="14" width="9.140625" style="121" hidden="1" customWidth="1"/>
    <col min="15" max="16" width="12.5703125" style="121" hidden="1" customWidth="1"/>
    <col min="17" max="17" width="9.140625" style="121" hidden="1" customWidth="1"/>
    <col min="18" max="21" width="9.140625" style="121" customWidth="1"/>
    <col min="22" max="80" width="9.140625" style="121"/>
    <col min="81" max="16384" width="9.140625" style="120"/>
  </cols>
  <sheetData>
    <row r="1" spans="1:80" x14ac:dyDescent="0.3">
      <c r="A1" s="118" t="s">
        <v>251</v>
      </c>
    </row>
    <row r="2" spans="1:80" x14ac:dyDescent="0.3">
      <c r="A2" s="120" t="s">
        <v>252</v>
      </c>
    </row>
    <row r="3" spans="1:80" x14ac:dyDescent="0.3">
      <c r="A3" s="120" t="s">
        <v>253</v>
      </c>
    </row>
    <row r="5" spans="1:80" s="122" customFormat="1" x14ac:dyDescent="0.3">
      <c r="A5" s="222" t="s">
        <v>75</v>
      </c>
      <c r="B5" s="222"/>
      <c r="C5" s="222"/>
      <c r="D5" s="222"/>
      <c r="E5" s="222"/>
      <c r="F5" s="222"/>
      <c r="G5" s="222"/>
      <c r="H5" s="222"/>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row>
    <row r="6" spans="1:80" x14ac:dyDescent="0.3">
      <c r="A6" s="123" t="s">
        <v>110</v>
      </c>
      <c r="B6" s="124"/>
      <c r="C6" s="121"/>
      <c r="CB6" s="120"/>
    </row>
    <row r="7" spans="1:80" x14ac:dyDescent="0.3">
      <c r="A7" s="125" t="s">
        <v>8</v>
      </c>
      <c r="B7" s="126" t="e">
        <f>IF(#REF!="","",LEFT(#REF!,1))</f>
        <v>#REF!</v>
      </c>
      <c r="C7" s="121"/>
      <c r="CB7" s="120"/>
    </row>
    <row r="8" spans="1:80" x14ac:dyDescent="0.3">
      <c r="A8" s="125" t="s">
        <v>74</v>
      </c>
      <c r="B8" s="126" t="e">
        <f>IF(#REF!="","",#REF!)</f>
        <v>#REF!</v>
      </c>
      <c r="C8" s="121"/>
      <c r="CB8" s="120"/>
    </row>
    <row r="9" spans="1:80" x14ac:dyDescent="0.3">
      <c r="A9" s="125" t="s">
        <v>255</v>
      </c>
      <c r="B9" s="126" t="e">
        <f>IF(#REF!="","",#REF!&amp;" "&amp;#REF!)</f>
        <v>#REF!</v>
      </c>
      <c r="C9" s="121"/>
      <c r="CB9" s="120"/>
    </row>
    <row r="10" spans="1:80" x14ac:dyDescent="0.3">
      <c r="A10" s="125" t="s">
        <v>250</v>
      </c>
      <c r="B10" s="127"/>
      <c r="C10" s="121"/>
      <c r="CB10" s="120"/>
    </row>
    <row r="11" spans="1:80" x14ac:dyDescent="0.3">
      <c r="A11" s="125"/>
      <c r="CB11" s="120"/>
    </row>
    <row r="12" spans="1:80" s="122" customFormat="1" x14ac:dyDescent="0.3">
      <c r="A12" s="222" t="s">
        <v>111</v>
      </c>
      <c r="B12" s="222"/>
      <c r="C12" s="222"/>
      <c r="D12" s="222"/>
      <c r="E12" s="222"/>
      <c r="F12" s="222"/>
      <c r="G12" s="222"/>
      <c r="H12" s="222"/>
      <c r="I12" s="121"/>
      <c r="J12" s="128"/>
      <c r="K12" s="128"/>
      <c r="L12" s="128"/>
      <c r="M12" s="129"/>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row>
    <row r="13" spans="1:80" x14ac:dyDescent="0.3">
      <c r="A13" s="125" t="s">
        <v>8</v>
      </c>
      <c r="B13" s="126" t="e">
        <f>IF(#REF!="","",LEFT(#REF!,1))</f>
        <v>#REF!</v>
      </c>
      <c r="C13" s="121"/>
      <c r="J13" s="128"/>
      <c r="K13" s="128"/>
      <c r="L13" s="128"/>
      <c r="M13" s="129"/>
      <c r="CB13" s="120"/>
    </row>
    <row r="14" spans="1:80" x14ac:dyDescent="0.3">
      <c r="A14" s="123" t="s">
        <v>70</v>
      </c>
      <c r="B14" s="124"/>
      <c r="C14" s="121"/>
      <c r="J14" s="128"/>
      <c r="K14" s="128"/>
      <c r="L14" s="128"/>
      <c r="M14" s="129"/>
      <c r="CB14" s="120"/>
    </row>
    <row r="15" spans="1:80" x14ac:dyDescent="0.3">
      <c r="A15" s="125" t="s">
        <v>142</v>
      </c>
      <c r="B15" s="126" t="e">
        <f xml:space="preserve"> IF(#REF!="", "",#REF!)</f>
        <v>#REF!</v>
      </c>
      <c r="C15" s="121"/>
      <c r="J15" s="128"/>
      <c r="K15" s="128"/>
      <c r="L15" s="128"/>
      <c r="M15" s="129"/>
      <c r="CB15" s="120"/>
    </row>
    <row r="16" spans="1:80" x14ac:dyDescent="0.3">
      <c r="A16" s="125" t="s">
        <v>241</v>
      </c>
      <c r="B16" s="127"/>
      <c r="C16" s="121"/>
      <c r="J16" s="128"/>
      <c r="K16" s="128"/>
      <c r="L16" s="128"/>
      <c r="M16" s="129"/>
      <c r="CB16" s="120"/>
    </row>
    <row r="17" spans="1:80" x14ac:dyDescent="0.3">
      <c r="A17" s="125" t="s">
        <v>15</v>
      </c>
      <c r="B17" s="126" t="e">
        <f>IF(#REF!="","",#REF!)</f>
        <v>#REF!</v>
      </c>
      <c r="C17" s="121"/>
      <c r="J17" s="128"/>
      <c r="K17" s="128"/>
      <c r="L17" s="128"/>
      <c r="M17" s="129"/>
      <c r="CB17" s="120"/>
    </row>
    <row r="18" spans="1:80" x14ac:dyDescent="0.3">
      <c r="A18" s="125"/>
      <c r="B18" s="130"/>
      <c r="C18" s="121"/>
      <c r="F18" s="131"/>
      <c r="J18" s="128"/>
      <c r="K18" s="128"/>
      <c r="L18" s="128"/>
      <c r="M18" s="129"/>
      <c r="CB18" s="120"/>
    </row>
    <row r="19" spans="1:80" x14ac:dyDescent="0.3">
      <c r="A19" s="125" t="s">
        <v>17</v>
      </c>
      <c r="B19" s="132" t="s">
        <v>1</v>
      </c>
      <c r="C19" s="133" t="s">
        <v>2</v>
      </c>
      <c r="D19" s="134" t="s">
        <v>3</v>
      </c>
      <c r="E19" s="133" t="s">
        <v>7</v>
      </c>
      <c r="F19" s="135" t="s">
        <v>247</v>
      </c>
      <c r="J19" s="128"/>
      <c r="K19" s="128"/>
      <c r="L19" s="128"/>
      <c r="M19" s="129"/>
      <c r="CB19" s="120"/>
    </row>
    <row r="20" spans="1:80" x14ac:dyDescent="0.3">
      <c r="B20" s="136" t="e">
        <f>+#REF!</f>
        <v>#REF!</v>
      </c>
      <c r="C20" s="162" t="e">
        <f>IF(#REF!="","",#REF!)</f>
        <v>#REF!</v>
      </c>
      <c r="D20" s="137" t="e">
        <f>IF(#REF!="","",#REF!)</f>
        <v>#REF!</v>
      </c>
      <c r="E20" s="137" t="e">
        <f>IF(#REF!="","",#REF!)</f>
        <v>#REF!</v>
      </c>
      <c r="F20" s="138"/>
      <c r="I20" s="120"/>
      <c r="J20" s="128"/>
      <c r="K20" s="128"/>
      <c r="L20" s="128"/>
      <c r="M20" s="129"/>
    </row>
    <row r="21" spans="1:80" x14ac:dyDescent="0.3">
      <c r="B21" s="136" t="e">
        <f>+#REF!</f>
        <v>#REF!</v>
      </c>
      <c r="C21" s="162" t="e">
        <f>IF(#REF!="","",#REF!)</f>
        <v>#REF!</v>
      </c>
      <c r="D21" s="137" t="e">
        <f>IF(#REF!="","",#REF!)</f>
        <v>#REF!</v>
      </c>
      <c r="E21" s="137" t="e">
        <f>IF(#REF!="","",#REF!)</f>
        <v>#REF!</v>
      </c>
      <c r="F21" s="138"/>
      <c r="I21" s="120"/>
      <c r="J21" s="128"/>
      <c r="K21" s="128"/>
      <c r="L21" s="128"/>
      <c r="M21" s="129"/>
    </row>
    <row r="22" spans="1:80" x14ac:dyDescent="0.3">
      <c r="B22" s="136" t="e">
        <f>+#REF!</f>
        <v>#REF!</v>
      </c>
      <c r="C22" s="162" t="e">
        <f>IF(#REF!="","",#REF!)</f>
        <v>#REF!</v>
      </c>
      <c r="D22" s="137" t="e">
        <f>IF(#REF!="","",#REF!)</f>
        <v>#REF!</v>
      </c>
      <c r="E22" s="137" t="e">
        <f>IF(#REF!="","",#REF!)</f>
        <v>#REF!</v>
      </c>
      <c r="F22" s="138"/>
      <c r="I22" s="120"/>
      <c r="J22" s="128"/>
      <c r="K22" s="128"/>
      <c r="L22" s="128"/>
      <c r="M22" s="129"/>
    </row>
    <row r="23" spans="1:80" x14ac:dyDescent="0.3">
      <c r="B23" s="136" t="e">
        <f>+#REF!</f>
        <v>#REF!</v>
      </c>
      <c r="C23" s="162" t="e">
        <f>IF(#REF!="","",#REF!)</f>
        <v>#REF!</v>
      </c>
      <c r="D23" s="137" t="e">
        <f>IF(#REF!="","",#REF!)</f>
        <v>#REF!</v>
      </c>
      <c r="E23" s="137" t="e">
        <f>IF(#REF!="","",#REF!)</f>
        <v>#REF!</v>
      </c>
      <c r="F23" s="138"/>
      <c r="I23" s="120"/>
      <c r="J23" s="128"/>
      <c r="K23" s="128"/>
      <c r="L23" s="128"/>
      <c r="M23" s="129"/>
    </row>
    <row r="24" spans="1:80" x14ac:dyDescent="0.3">
      <c r="B24" s="136" t="e">
        <f>+#REF!</f>
        <v>#REF!</v>
      </c>
      <c r="C24" s="162" t="e">
        <f>IF(#REF!="","",#REF!)</f>
        <v>#REF!</v>
      </c>
      <c r="D24" s="137" t="e">
        <f>IF(#REF!="","",#REF!)</f>
        <v>#REF!</v>
      </c>
      <c r="E24" s="137" t="e">
        <f>IF(#REF!="","",#REF!)</f>
        <v>#REF!</v>
      </c>
      <c r="F24" s="138"/>
      <c r="I24" s="120"/>
      <c r="J24" s="128"/>
      <c r="K24" s="128"/>
      <c r="L24" s="128"/>
      <c r="M24" s="129"/>
    </row>
    <row r="25" spans="1:80" x14ac:dyDescent="0.3">
      <c r="B25" s="136" t="e">
        <f>+#REF!</f>
        <v>#REF!</v>
      </c>
      <c r="C25" s="162" t="e">
        <f>IF(#REF!="","",#REF!)</f>
        <v>#REF!</v>
      </c>
      <c r="D25" s="137" t="e">
        <f>IF(#REF!="","",#REF!)</f>
        <v>#REF!</v>
      </c>
      <c r="E25" s="137" t="e">
        <f>IF(#REF!="","",#REF!)</f>
        <v>#REF!</v>
      </c>
      <c r="F25" s="138"/>
      <c r="I25" s="120"/>
      <c r="J25" s="128"/>
      <c r="K25" s="128"/>
      <c r="L25" s="128"/>
      <c r="M25" s="129"/>
    </row>
    <row r="26" spans="1:80" x14ac:dyDescent="0.3">
      <c r="A26" s="125"/>
      <c r="B26" s="139"/>
      <c r="C26" s="140"/>
      <c r="D26" s="140"/>
      <c r="E26" s="140"/>
      <c r="F26" s="131"/>
      <c r="I26" s="120"/>
      <c r="J26" s="128"/>
      <c r="K26" s="128"/>
      <c r="L26" s="128"/>
      <c r="M26" s="129"/>
    </row>
    <row r="27" spans="1:80" x14ac:dyDescent="0.3">
      <c r="A27" s="125" t="s">
        <v>18</v>
      </c>
      <c r="B27" s="139"/>
      <c r="I27" s="120"/>
      <c r="J27" s="128"/>
      <c r="K27" s="128"/>
      <c r="L27" s="128"/>
      <c r="M27" s="129"/>
    </row>
    <row r="28" spans="1:80" x14ac:dyDescent="0.3">
      <c r="A28" s="125" t="s">
        <v>5</v>
      </c>
      <c r="B28" s="124"/>
      <c r="J28" s="128"/>
      <c r="K28" s="128"/>
      <c r="L28" s="128"/>
      <c r="M28" s="129"/>
      <c r="CB28" s="120"/>
    </row>
    <row r="29" spans="1:80" x14ac:dyDescent="0.3">
      <c r="A29" s="125" t="s">
        <v>246</v>
      </c>
      <c r="B29" s="126" t="e">
        <f xml:space="preserve"> IF(#REF!="", "",#REF!)</f>
        <v>#REF!</v>
      </c>
      <c r="C29" s="121"/>
      <c r="J29" s="128"/>
      <c r="K29" s="128"/>
      <c r="L29" s="128"/>
      <c r="M29" s="129"/>
      <c r="CB29" s="120"/>
    </row>
    <row r="30" spans="1:80" x14ac:dyDescent="0.3">
      <c r="J30" s="128"/>
      <c r="K30" s="128"/>
      <c r="L30" s="128"/>
      <c r="M30" s="129"/>
      <c r="CB30" s="120"/>
    </row>
    <row r="31" spans="1:80" x14ac:dyDescent="0.3">
      <c r="A31" s="222" t="s">
        <v>112</v>
      </c>
      <c r="B31" s="222"/>
      <c r="C31" s="222"/>
      <c r="D31" s="222"/>
      <c r="E31" s="222"/>
      <c r="F31" s="222"/>
      <c r="G31" s="222"/>
      <c r="H31" s="222"/>
      <c r="J31" s="128"/>
      <c r="K31" s="128"/>
      <c r="L31" s="128"/>
      <c r="M31" s="129"/>
      <c r="CB31" s="120"/>
    </row>
    <row r="32" spans="1:80" x14ac:dyDescent="0.3">
      <c r="A32" s="125" t="s">
        <v>8</v>
      </c>
      <c r="B32" s="126" t="e">
        <f>IF(#REF!="","",LEFT(#REF!,1))</f>
        <v>#REF!</v>
      </c>
      <c r="J32" s="128"/>
      <c r="K32" s="128"/>
      <c r="L32" s="128"/>
      <c r="M32" s="129"/>
      <c r="CB32" s="120"/>
    </row>
    <row r="33" spans="1:80" s="122" customFormat="1" x14ac:dyDescent="0.3">
      <c r="A33" s="125" t="s">
        <v>143</v>
      </c>
      <c r="B33" s="126" t="str">
        <f>IF(B6="","",B6)</f>
        <v/>
      </c>
      <c r="C33" s="120"/>
      <c r="D33" s="120"/>
      <c r="E33" s="120"/>
      <c r="F33" s="120"/>
      <c r="G33" s="120"/>
      <c r="H33" s="120"/>
      <c r="I33" s="121"/>
      <c r="J33" s="128"/>
      <c r="K33" s="128"/>
      <c r="L33" s="128"/>
      <c r="M33" s="129"/>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c r="BS33" s="121"/>
      <c r="BT33" s="121"/>
      <c r="BU33" s="121"/>
      <c r="BV33" s="121"/>
      <c r="BW33" s="121"/>
      <c r="BX33" s="121"/>
      <c r="BY33" s="121"/>
      <c r="BZ33" s="121"/>
      <c r="CA33" s="121"/>
      <c r="CB33" s="121"/>
    </row>
    <row r="34" spans="1:80" x14ac:dyDescent="0.3">
      <c r="A34" s="141" t="s">
        <v>69</v>
      </c>
      <c r="B34" s="124"/>
      <c r="J34" s="128"/>
      <c r="K34" s="128"/>
      <c r="L34" s="128"/>
      <c r="M34" s="129"/>
    </row>
    <row r="35" spans="1:80" x14ac:dyDescent="0.3">
      <c r="A35" s="125" t="s">
        <v>0</v>
      </c>
      <c r="B35" s="142" t="e">
        <f>IF(#REF!="","",#REF!&amp;" "&amp;#REF!)</f>
        <v>#REF!</v>
      </c>
      <c r="J35" s="128"/>
      <c r="K35" s="128"/>
      <c r="L35" s="128"/>
      <c r="M35" s="129"/>
    </row>
    <row r="36" spans="1:80" x14ac:dyDescent="0.3">
      <c r="A36" s="125" t="s">
        <v>241</v>
      </c>
      <c r="B36" s="127"/>
      <c r="J36" s="128"/>
      <c r="K36" s="128"/>
      <c r="L36" s="128"/>
      <c r="M36" s="129"/>
    </row>
    <row r="37" spans="1:80" x14ac:dyDescent="0.3">
      <c r="A37" s="125" t="s">
        <v>242</v>
      </c>
      <c r="B37" s="124"/>
      <c r="C37" s="121"/>
      <c r="J37" s="128"/>
      <c r="K37" s="128"/>
      <c r="L37" s="128"/>
      <c r="M37" s="129"/>
    </row>
    <row r="38" spans="1:80" x14ac:dyDescent="0.3">
      <c r="A38" s="125" t="s">
        <v>248</v>
      </c>
      <c r="B38" s="124"/>
      <c r="J38" s="128"/>
      <c r="K38" s="128"/>
      <c r="L38" s="128"/>
      <c r="M38" s="129"/>
    </row>
    <row r="39" spans="1:80" x14ac:dyDescent="0.3">
      <c r="A39" s="125" t="s">
        <v>144</v>
      </c>
      <c r="B39" s="130" t="s">
        <v>141</v>
      </c>
      <c r="J39" s="128"/>
      <c r="K39" s="128"/>
      <c r="L39" s="128"/>
      <c r="M39" s="129"/>
    </row>
    <row r="40" spans="1:80" x14ac:dyDescent="0.3">
      <c r="A40" s="125" t="s">
        <v>9</v>
      </c>
      <c r="B40" s="130" t="s">
        <v>4</v>
      </c>
      <c r="J40" s="128"/>
      <c r="K40" s="128"/>
      <c r="L40" s="128"/>
      <c r="M40" s="129"/>
    </row>
    <row r="41" spans="1:80" x14ac:dyDescent="0.3">
      <c r="A41" s="125" t="s">
        <v>243</v>
      </c>
      <c r="B41" s="124"/>
      <c r="C41" s="121"/>
      <c r="J41" s="128"/>
      <c r="K41" s="128"/>
      <c r="L41" s="128"/>
    </row>
    <row r="42" spans="1:80" x14ac:dyDescent="0.3">
      <c r="A42" s="125"/>
      <c r="B42" s="130"/>
      <c r="J42" s="128"/>
      <c r="K42" s="128"/>
      <c r="L42" s="128"/>
    </row>
    <row r="43" spans="1:80" x14ac:dyDescent="0.3">
      <c r="A43" s="125" t="s">
        <v>10</v>
      </c>
      <c r="B43" s="139"/>
      <c r="J43" s="128"/>
      <c r="K43" s="128"/>
      <c r="L43" s="128"/>
    </row>
    <row r="44" spans="1:80" x14ac:dyDescent="0.3">
      <c r="A44" s="125" t="s">
        <v>145</v>
      </c>
      <c r="B44" s="126" t="e">
        <f>IF(#REF!="","",#REF!)</f>
        <v>#REF!</v>
      </c>
      <c r="J44" s="128"/>
      <c r="K44" s="128"/>
      <c r="L44" s="128"/>
    </row>
    <row r="45" spans="1:80" x14ac:dyDescent="0.3">
      <c r="A45" s="125" t="s">
        <v>249</v>
      </c>
      <c r="B45" s="124" t="e">
        <f>IF(#REF!="","",#REF!)</f>
        <v>#REF!</v>
      </c>
      <c r="J45" s="128"/>
      <c r="K45" s="128"/>
      <c r="L45" s="128"/>
    </row>
    <row r="46" spans="1:80" x14ac:dyDescent="0.3">
      <c r="A46" s="125" t="s">
        <v>244</v>
      </c>
      <c r="B46" s="124"/>
      <c r="J46" s="128"/>
      <c r="K46" s="128"/>
      <c r="L46" s="128"/>
    </row>
    <row r="47" spans="1:80" x14ac:dyDescent="0.3">
      <c r="A47" s="125"/>
      <c r="B47" s="139"/>
      <c r="J47" s="128"/>
      <c r="K47" s="128"/>
      <c r="L47" s="128"/>
    </row>
    <row r="48" spans="1:80" x14ac:dyDescent="0.3">
      <c r="A48" s="125" t="s">
        <v>113</v>
      </c>
      <c r="B48" s="126" t="e">
        <f>IF(#REF!="","",#REF!)</f>
        <v>#REF!</v>
      </c>
      <c r="C48" s="121"/>
      <c r="J48" s="128"/>
      <c r="K48" s="128"/>
      <c r="L48" s="128"/>
    </row>
    <row r="49" spans="1:80" x14ac:dyDescent="0.3">
      <c r="A49" s="125"/>
      <c r="B49" s="139"/>
      <c r="J49" s="128"/>
      <c r="K49" s="128"/>
      <c r="L49" s="128"/>
    </row>
    <row r="50" spans="1:80" x14ac:dyDescent="0.3">
      <c r="A50" s="125" t="s">
        <v>17</v>
      </c>
      <c r="B50" s="143" t="s">
        <v>1</v>
      </c>
      <c r="C50" s="144" t="s">
        <v>2</v>
      </c>
      <c r="D50" s="145" t="s">
        <v>3</v>
      </c>
      <c r="E50" s="144" t="s">
        <v>7</v>
      </c>
      <c r="F50" s="135" t="s">
        <v>247</v>
      </c>
      <c r="J50" s="128"/>
      <c r="K50" s="128"/>
      <c r="L50" s="128"/>
    </row>
    <row r="51" spans="1:80" x14ac:dyDescent="0.3">
      <c r="A51" s="125"/>
      <c r="B51" s="146" t="e">
        <f>+#REF!</f>
        <v>#REF!</v>
      </c>
      <c r="C51" s="161" t="e">
        <f>IF(#REF!="","",#REF!)</f>
        <v>#REF!</v>
      </c>
      <c r="D51" s="137" t="e">
        <f>IF(#REF!="","",#REF!)</f>
        <v>#REF!</v>
      </c>
      <c r="E51" s="137" t="e">
        <f>IF(#REF!="","",#REF!)</f>
        <v>#REF!</v>
      </c>
      <c r="F51" s="147"/>
      <c r="J51" s="128"/>
      <c r="K51" s="128"/>
      <c r="L51" s="128"/>
    </row>
    <row r="52" spans="1:80" x14ac:dyDescent="0.3">
      <c r="A52" s="125"/>
      <c r="B52" s="146" t="e">
        <f>+#REF!</f>
        <v>#REF!</v>
      </c>
      <c r="C52" s="161" t="e">
        <f>IF(#REF!="","",#REF!)</f>
        <v>#REF!</v>
      </c>
      <c r="D52" s="137" t="e">
        <f>IF(#REF!="","",#REF!)</f>
        <v>#REF!</v>
      </c>
      <c r="E52" s="137" t="e">
        <f>IF(#REF!="","",#REF!)</f>
        <v>#REF!</v>
      </c>
      <c r="F52" s="147"/>
      <c r="J52" s="128"/>
      <c r="K52" s="128"/>
      <c r="L52" s="128"/>
    </row>
    <row r="53" spans="1:80" x14ac:dyDescent="0.3">
      <c r="A53" s="125"/>
      <c r="B53" s="146" t="e">
        <f>+#REF!</f>
        <v>#REF!</v>
      </c>
      <c r="C53" s="161" t="e">
        <f>IF(#REF!="","",#REF!)</f>
        <v>#REF!</v>
      </c>
      <c r="D53" s="137" t="e">
        <f>IF(#REF!="","",#REF!)</f>
        <v>#REF!</v>
      </c>
      <c r="E53" s="137" t="e">
        <f>IF(#REF!="","",#REF!)</f>
        <v>#REF!</v>
      </c>
      <c r="F53" s="147"/>
      <c r="J53" s="128"/>
      <c r="K53" s="128"/>
      <c r="L53" s="128"/>
    </row>
    <row r="54" spans="1:80" x14ac:dyDescent="0.3">
      <c r="A54" s="125"/>
      <c r="B54" s="146" t="e">
        <f>+#REF!</f>
        <v>#REF!</v>
      </c>
      <c r="C54" s="161" t="e">
        <f>IF(#REF!="","",#REF!)</f>
        <v>#REF!</v>
      </c>
      <c r="D54" s="137" t="e">
        <f>IF(#REF!="","",#REF!)</f>
        <v>#REF!</v>
      </c>
      <c r="E54" s="137" t="e">
        <f>IF(#REF!="","",#REF!)</f>
        <v>#REF!</v>
      </c>
      <c r="F54" s="147"/>
      <c r="J54" s="128"/>
      <c r="K54" s="128"/>
      <c r="L54" s="128"/>
    </row>
    <row r="55" spans="1:80" x14ac:dyDescent="0.3">
      <c r="A55" s="125"/>
      <c r="B55" s="146" t="e">
        <f>+#REF!</f>
        <v>#REF!</v>
      </c>
      <c r="C55" s="161" t="e">
        <f>IF(#REF!="","",#REF!)</f>
        <v>#REF!</v>
      </c>
      <c r="D55" s="137" t="e">
        <f>IF(#REF!="","",#REF!)</f>
        <v>#REF!</v>
      </c>
      <c r="E55" s="137" t="e">
        <f>IF(#REF!="","",#REF!)</f>
        <v>#REF!</v>
      </c>
      <c r="F55" s="147"/>
      <c r="J55" s="121" t="s">
        <v>4</v>
      </c>
      <c r="K55" s="148" t="s">
        <v>11</v>
      </c>
      <c r="L55" s="148" t="s">
        <v>66</v>
      </c>
      <c r="M55" s="148" t="s">
        <v>14</v>
      </c>
      <c r="N55" s="148" t="s">
        <v>13</v>
      </c>
      <c r="O55" s="148" t="s">
        <v>61</v>
      </c>
      <c r="P55" s="148" t="s">
        <v>68</v>
      </c>
      <c r="Q55" s="149" t="s">
        <v>240</v>
      </c>
    </row>
    <row r="56" spans="1:80" x14ac:dyDescent="0.3">
      <c r="A56" s="125"/>
      <c r="B56" s="146" t="e">
        <f>+#REF!</f>
        <v>#REF!</v>
      </c>
      <c r="C56" s="161" t="e">
        <f>IF(#REF!="","",#REF!)</f>
        <v>#REF!</v>
      </c>
      <c r="D56" s="137" t="e">
        <f>IF(#REF!="","",#REF!)</f>
        <v>#REF!</v>
      </c>
      <c r="E56" s="137" t="e">
        <f>IF(#REF!="","",#REF!)</f>
        <v>#REF!</v>
      </c>
      <c r="F56" s="147"/>
    </row>
    <row r="57" spans="1:80" x14ac:dyDescent="0.3">
      <c r="A57" s="125"/>
      <c r="B57" s="139"/>
      <c r="J57" s="128" t="s">
        <v>114</v>
      </c>
      <c r="K57" s="128" t="s">
        <v>23</v>
      </c>
      <c r="L57" s="128" t="s">
        <v>23</v>
      </c>
      <c r="M57" s="128" t="s">
        <v>23</v>
      </c>
      <c r="N57" s="128" t="s">
        <v>23</v>
      </c>
      <c r="O57" s="128" t="s">
        <v>23</v>
      </c>
      <c r="P57" s="128" t="s">
        <v>23</v>
      </c>
      <c r="Q57" s="121" t="s">
        <v>120</v>
      </c>
      <c r="CB57" s="120"/>
    </row>
    <row r="58" spans="1:80" x14ac:dyDescent="0.3">
      <c r="A58" s="125" t="s">
        <v>60</v>
      </c>
      <c r="B58" s="150" t="str">
        <f>LEFT(B37, 2)</f>
        <v/>
      </c>
      <c r="G58" s="148"/>
      <c r="J58" s="128" t="s">
        <v>115</v>
      </c>
      <c r="K58" s="128" t="s">
        <v>26</v>
      </c>
      <c r="L58" s="128" t="s">
        <v>23</v>
      </c>
      <c r="M58" s="128" t="s">
        <v>26</v>
      </c>
      <c r="N58" s="128" t="s">
        <v>26</v>
      </c>
      <c r="O58" s="128" t="s">
        <v>39</v>
      </c>
      <c r="P58" s="128" t="s">
        <v>23</v>
      </c>
      <c r="Q58" s="121" t="s">
        <v>121</v>
      </c>
      <c r="CB58" s="120"/>
    </row>
    <row r="59" spans="1:80" x14ac:dyDescent="0.3">
      <c r="A59" s="148"/>
      <c r="B59" s="148" t="s">
        <v>12</v>
      </c>
      <c r="C59" s="148" t="s">
        <v>11</v>
      </c>
      <c r="D59" s="148" t="s">
        <v>66</v>
      </c>
      <c r="E59" s="148" t="s">
        <v>14</v>
      </c>
      <c r="F59" s="148" t="s">
        <v>13</v>
      </c>
      <c r="G59" s="151" t="s">
        <v>61</v>
      </c>
      <c r="H59" s="148" t="s">
        <v>68</v>
      </c>
      <c r="J59" s="128" t="s">
        <v>116</v>
      </c>
      <c r="K59" s="128" t="s">
        <v>23</v>
      </c>
      <c r="L59" s="128" t="s">
        <v>23</v>
      </c>
      <c r="M59" s="128" t="s">
        <v>23</v>
      </c>
      <c r="N59" s="128" t="s">
        <v>23</v>
      </c>
      <c r="O59" s="128" t="s">
        <v>23</v>
      </c>
      <c r="P59" s="128" t="s">
        <v>23</v>
      </c>
      <c r="Q59" s="121" t="s">
        <v>122</v>
      </c>
      <c r="CB59" s="120"/>
    </row>
    <row r="60" spans="1:80" x14ac:dyDescent="0.3">
      <c r="A60" s="148"/>
      <c r="B60" s="150" t="e">
        <f xml:space="preserve"> IF(#REF!="","",#REF!)</f>
        <v>#REF!</v>
      </c>
      <c r="C60" s="150" t="str">
        <f>IF(B58="","",VLOOKUP(B58,J$57:P$116,2,FALSE))</f>
        <v/>
      </c>
      <c r="D60" s="150" t="str">
        <f>IF(B58="","",VLOOKUP(B58,J57:P116,3,FALSE))</f>
        <v/>
      </c>
      <c r="E60" s="150" t="str">
        <f>IF(B58="","",VLOOKUP(B58,J57:P116,4,FALSE))</f>
        <v/>
      </c>
      <c r="F60" s="150" t="str">
        <f>IF(B58="","",VLOOKUP(B58,J57:P116,5,FALSE))</f>
        <v/>
      </c>
      <c r="G60" s="152" t="str">
        <f>IF(B58="","",VLOOKUP(B58,J57:P116,6,FALSE))</f>
        <v/>
      </c>
      <c r="H60" s="150" t="str">
        <f>IF(B58="","",VLOOKUP(B58,J57:P116,7,FALSE))</f>
        <v/>
      </c>
      <c r="J60" s="128" t="s">
        <v>22</v>
      </c>
      <c r="K60" s="128" t="s">
        <v>23</v>
      </c>
      <c r="L60" s="128" t="s">
        <v>23</v>
      </c>
      <c r="M60" s="128" t="s">
        <v>23</v>
      </c>
      <c r="N60" s="128" t="s">
        <v>23</v>
      </c>
      <c r="O60" s="128" t="s">
        <v>23</v>
      </c>
      <c r="P60" s="128" t="s">
        <v>23</v>
      </c>
      <c r="Q60" s="121" t="s">
        <v>76</v>
      </c>
      <c r="CB60" s="120"/>
    </row>
    <row r="61" spans="1:80" x14ac:dyDescent="0.3">
      <c r="A61" s="148"/>
      <c r="B61" s="153"/>
      <c r="C61" s="121"/>
      <c r="D61" s="121"/>
      <c r="E61" s="121"/>
      <c r="F61" s="121"/>
      <c r="G61" s="121"/>
      <c r="H61" s="121"/>
      <c r="J61" s="128" t="s">
        <v>24</v>
      </c>
      <c r="K61" s="128" t="s">
        <v>23</v>
      </c>
      <c r="L61" s="128" t="s">
        <v>23</v>
      </c>
      <c r="M61" s="128" t="s">
        <v>23</v>
      </c>
      <c r="N61" s="128" t="s">
        <v>23</v>
      </c>
      <c r="O61" s="128" t="s">
        <v>23</v>
      </c>
      <c r="P61" s="128" t="s">
        <v>23</v>
      </c>
      <c r="Q61" s="121" t="s">
        <v>77</v>
      </c>
      <c r="CB61" s="120"/>
    </row>
    <row r="62" spans="1:80" ht="21" customHeight="1" x14ac:dyDescent="0.3">
      <c r="A62" s="223" t="s">
        <v>245</v>
      </c>
      <c r="B62" s="154" t="s">
        <v>62</v>
      </c>
      <c r="C62" s="154" t="s">
        <v>63</v>
      </c>
      <c r="D62" s="154" t="s">
        <v>64</v>
      </c>
      <c r="E62" s="154" t="s">
        <v>65</v>
      </c>
      <c r="F62" s="154" t="s">
        <v>5</v>
      </c>
      <c r="G62" s="154"/>
      <c r="H62" s="154"/>
      <c r="J62" s="128" t="s">
        <v>25</v>
      </c>
      <c r="K62" s="128" t="s">
        <v>23</v>
      </c>
      <c r="L62" s="128" t="s">
        <v>23</v>
      </c>
      <c r="M62" s="128" t="s">
        <v>23</v>
      </c>
      <c r="N62" s="128" t="s">
        <v>26</v>
      </c>
      <c r="O62" s="128" t="s">
        <v>39</v>
      </c>
      <c r="P62" s="128" t="s">
        <v>23</v>
      </c>
      <c r="Q62" s="121" t="s">
        <v>78</v>
      </c>
    </row>
    <row r="63" spans="1:80" s="122" customFormat="1" ht="30.75" customHeight="1" x14ac:dyDescent="0.3">
      <c r="A63" s="223"/>
      <c r="B63" s="155" t="e">
        <f>IF(#REF!="","",#REF!)</f>
        <v>#REF!</v>
      </c>
      <c r="C63" s="155" t="e">
        <f>IF(#REF!="","",#REF!)</f>
        <v>#REF!</v>
      </c>
      <c r="D63" s="155" t="e">
        <f>IF(#REF!="","",#REF!)</f>
        <v>#REF!</v>
      </c>
      <c r="E63" s="155" t="e">
        <f>IF(#REF!="","",#REF!)</f>
        <v>#REF!</v>
      </c>
      <c r="F63" s="155" t="e">
        <f>IF(#REF!="","",#REF!)</f>
        <v>#REF!</v>
      </c>
      <c r="G63" s="154"/>
      <c r="H63" s="154"/>
      <c r="I63" s="121"/>
      <c r="J63" s="128" t="s">
        <v>27</v>
      </c>
      <c r="K63" s="128" t="s">
        <v>23</v>
      </c>
      <c r="L63" s="128" t="s">
        <v>23</v>
      </c>
      <c r="M63" s="128" t="s">
        <v>23</v>
      </c>
      <c r="N63" s="128" t="s">
        <v>26</v>
      </c>
      <c r="O63" s="128" t="s">
        <v>39</v>
      </c>
      <c r="P63" s="128" t="s">
        <v>23</v>
      </c>
      <c r="Q63" s="121" t="s">
        <v>79</v>
      </c>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21"/>
      <c r="AW63" s="121"/>
      <c r="AX63" s="121"/>
      <c r="AY63" s="121"/>
      <c r="AZ63" s="121"/>
      <c r="BA63" s="121"/>
      <c r="BB63" s="121"/>
      <c r="BC63" s="121"/>
      <c r="BD63" s="121"/>
      <c r="BE63" s="121"/>
      <c r="BF63" s="121"/>
      <c r="BG63" s="121"/>
      <c r="BH63" s="121"/>
      <c r="BI63" s="121"/>
      <c r="BJ63" s="121"/>
      <c r="BK63" s="121"/>
      <c r="BL63" s="121"/>
      <c r="BM63" s="121"/>
      <c r="BN63" s="121"/>
      <c r="BO63" s="121"/>
      <c r="BP63" s="121"/>
      <c r="BQ63" s="121"/>
      <c r="BR63" s="121"/>
      <c r="BS63" s="121"/>
      <c r="BT63" s="121"/>
      <c r="BU63" s="121"/>
      <c r="BV63" s="121"/>
      <c r="BW63" s="121"/>
      <c r="BX63" s="121"/>
      <c r="BY63" s="121"/>
      <c r="BZ63" s="121"/>
      <c r="CA63" s="121"/>
    </row>
    <row r="64" spans="1:80" x14ac:dyDescent="0.3">
      <c r="A64" s="148"/>
      <c r="B64" s="156"/>
      <c r="C64" s="156"/>
      <c r="D64" s="156"/>
      <c r="E64" s="156"/>
      <c r="F64" s="154"/>
      <c r="G64" s="154"/>
      <c r="H64" s="154"/>
      <c r="J64" s="128" t="s">
        <v>28</v>
      </c>
      <c r="K64" s="128" t="s">
        <v>26</v>
      </c>
      <c r="L64" s="128" t="s">
        <v>23</v>
      </c>
      <c r="M64" s="128" t="s">
        <v>26</v>
      </c>
      <c r="N64" s="128" t="s">
        <v>26</v>
      </c>
      <c r="O64" s="128" t="s">
        <v>39</v>
      </c>
      <c r="P64" s="128" t="s">
        <v>23</v>
      </c>
      <c r="Q64" s="121" t="s">
        <v>80</v>
      </c>
      <c r="CB64" s="120"/>
    </row>
    <row r="65" spans="1:80" x14ac:dyDescent="0.3">
      <c r="A65" s="125" t="s">
        <v>73</v>
      </c>
      <c r="B65" s="154" t="e">
        <f>+#REF!</f>
        <v>#REF!</v>
      </c>
      <c r="C65" s="154" t="e">
        <f>+#REF!</f>
        <v>#REF!</v>
      </c>
      <c r="D65" s="156"/>
      <c r="E65" s="156"/>
      <c r="F65" s="154"/>
      <c r="G65" s="154"/>
      <c r="H65" s="154"/>
      <c r="J65" s="128" t="s">
        <v>41</v>
      </c>
      <c r="K65" s="128" t="s">
        <v>26</v>
      </c>
      <c r="L65" s="128" t="s">
        <v>23</v>
      </c>
      <c r="M65" s="128" t="s">
        <v>26</v>
      </c>
      <c r="N65" s="128" t="s">
        <v>26</v>
      </c>
      <c r="O65" s="128" t="s">
        <v>40</v>
      </c>
      <c r="P65" s="128" t="s">
        <v>23</v>
      </c>
      <c r="Q65" s="121" t="s">
        <v>81</v>
      </c>
      <c r="CB65" s="120"/>
    </row>
    <row r="66" spans="1:80" x14ac:dyDescent="0.3">
      <c r="A66" s="125"/>
      <c r="B66" s="157"/>
      <c r="C66" s="157"/>
      <c r="D66" s="154"/>
      <c r="E66" s="156"/>
      <c r="F66" s="154"/>
      <c r="G66" s="154"/>
      <c r="H66" s="154"/>
      <c r="J66" s="128" t="s">
        <v>42</v>
      </c>
      <c r="K66" s="128" t="s">
        <v>26</v>
      </c>
      <c r="L66" s="128" t="s">
        <v>23</v>
      </c>
      <c r="M66" s="128" t="s">
        <v>26</v>
      </c>
      <c r="N66" s="128" t="s">
        <v>26</v>
      </c>
      <c r="O66" s="128" t="s">
        <v>40</v>
      </c>
      <c r="P66" s="128" t="s">
        <v>23</v>
      </c>
      <c r="Q66" s="121" t="s">
        <v>82</v>
      </c>
      <c r="CB66" s="120"/>
    </row>
    <row r="67" spans="1:80" x14ac:dyDescent="0.3">
      <c r="J67" s="128" t="s">
        <v>20</v>
      </c>
      <c r="K67" s="128" t="s">
        <v>26</v>
      </c>
      <c r="L67" s="128" t="s">
        <v>23</v>
      </c>
      <c r="M67" s="128" t="s">
        <v>26</v>
      </c>
      <c r="N67" s="128" t="s">
        <v>26</v>
      </c>
      <c r="O67" s="128" t="s">
        <v>40</v>
      </c>
      <c r="P67" s="128" t="s">
        <v>23</v>
      </c>
      <c r="Q67" s="121" t="s">
        <v>83</v>
      </c>
      <c r="CB67" s="120"/>
    </row>
    <row r="68" spans="1:80" x14ac:dyDescent="0.3">
      <c r="A68" s="222" t="s">
        <v>16</v>
      </c>
      <c r="B68" s="222"/>
      <c r="C68" s="222"/>
      <c r="D68" s="222"/>
      <c r="E68" s="222"/>
      <c r="F68" s="222"/>
      <c r="G68" s="222"/>
      <c r="H68" s="222"/>
      <c r="J68" s="128" t="s">
        <v>21</v>
      </c>
      <c r="K68" s="128" t="s">
        <v>26</v>
      </c>
      <c r="L68" s="128" t="s">
        <v>23</v>
      </c>
      <c r="M68" s="128" t="s">
        <v>26</v>
      </c>
      <c r="N68" s="128" t="s">
        <v>26</v>
      </c>
      <c r="O68" s="128" t="s">
        <v>40</v>
      </c>
      <c r="P68" s="128" t="s">
        <v>23</v>
      </c>
      <c r="Q68" s="121" t="s">
        <v>84</v>
      </c>
      <c r="CB68" s="120"/>
    </row>
    <row r="69" spans="1:80" x14ac:dyDescent="0.3">
      <c r="A69" s="125" t="s">
        <v>8</v>
      </c>
      <c r="B69" s="158" t="e">
        <f>IF(#REF!="","",LEFT(#REF!,1))</f>
        <v>#REF!</v>
      </c>
      <c r="J69" s="128" t="s">
        <v>43</v>
      </c>
      <c r="K69" s="128" t="s">
        <v>26</v>
      </c>
      <c r="L69" s="128" t="s">
        <v>23</v>
      </c>
      <c r="M69" s="128" t="s">
        <v>26</v>
      </c>
      <c r="N69" s="128" t="s">
        <v>26</v>
      </c>
      <c r="O69" s="128" t="s">
        <v>40</v>
      </c>
      <c r="P69" s="128" t="s">
        <v>23</v>
      </c>
      <c r="Q69" s="121" t="s">
        <v>85</v>
      </c>
      <c r="CB69" s="120"/>
    </row>
    <row r="70" spans="1:80" x14ac:dyDescent="0.3">
      <c r="A70" s="123" t="s">
        <v>71</v>
      </c>
      <c r="B70" s="124" t="e">
        <f>#REF!&amp;#REF!</f>
        <v>#REF!</v>
      </c>
      <c r="J70" s="128" t="s">
        <v>44</v>
      </c>
      <c r="K70" s="128" t="s">
        <v>26</v>
      </c>
      <c r="L70" s="128" t="s">
        <v>23</v>
      </c>
      <c r="M70" s="128" t="s">
        <v>26</v>
      </c>
      <c r="N70" s="128" t="s">
        <v>26</v>
      </c>
      <c r="O70" s="128" t="s">
        <v>40</v>
      </c>
      <c r="P70" s="128" t="s">
        <v>23</v>
      </c>
      <c r="Q70" s="121" t="s">
        <v>86</v>
      </c>
      <c r="CB70" s="120"/>
    </row>
    <row r="71" spans="1:80" x14ac:dyDescent="0.3">
      <c r="A71" s="125" t="s">
        <v>19</v>
      </c>
      <c r="B71" s="158" t="e">
        <f xml:space="preserve"> IF(#REF!="", "",#REF!)</f>
        <v>#REF!</v>
      </c>
      <c r="C71" s="105"/>
      <c r="J71" s="128" t="s">
        <v>45</v>
      </c>
      <c r="K71" s="128" t="s">
        <v>26</v>
      </c>
      <c r="L71" s="128" t="s">
        <v>23</v>
      </c>
      <c r="M71" s="128" t="s">
        <v>26</v>
      </c>
      <c r="N71" s="128" t="s">
        <v>26</v>
      </c>
      <c r="O71" s="128" t="s">
        <v>40</v>
      </c>
      <c r="P71" s="128" t="s">
        <v>23</v>
      </c>
      <c r="Q71" s="121" t="s">
        <v>87</v>
      </c>
      <c r="CB71" s="120"/>
    </row>
    <row r="72" spans="1:80" x14ac:dyDescent="0.3">
      <c r="A72" s="125" t="s">
        <v>241</v>
      </c>
      <c r="B72" s="127"/>
      <c r="J72" s="121" t="s">
        <v>46</v>
      </c>
      <c r="K72" s="121" t="s">
        <v>26</v>
      </c>
      <c r="L72" s="128" t="s">
        <v>23</v>
      </c>
      <c r="M72" s="121" t="s">
        <v>26</v>
      </c>
      <c r="N72" s="121" t="s">
        <v>26</v>
      </c>
      <c r="O72" s="121" t="s">
        <v>40</v>
      </c>
      <c r="P72" s="128" t="s">
        <v>23</v>
      </c>
      <c r="Q72" s="121" t="s">
        <v>88</v>
      </c>
      <c r="CB72" s="120"/>
    </row>
    <row r="73" spans="1:80" x14ac:dyDescent="0.3">
      <c r="A73" s="125"/>
      <c r="B73" s="130"/>
      <c r="J73" s="121" t="s">
        <v>47</v>
      </c>
      <c r="K73" s="121" t="s">
        <v>23</v>
      </c>
      <c r="L73" s="128" t="s">
        <v>23</v>
      </c>
      <c r="M73" s="121" t="s">
        <v>26</v>
      </c>
      <c r="N73" s="121" t="s">
        <v>26</v>
      </c>
      <c r="O73" s="121" t="s">
        <v>23</v>
      </c>
      <c r="P73" s="128" t="s">
        <v>23</v>
      </c>
      <c r="Q73" s="121" t="s">
        <v>89</v>
      </c>
    </row>
    <row r="74" spans="1:80" x14ac:dyDescent="0.3">
      <c r="A74" s="125" t="s">
        <v>67</v>
      </c>
      <c r="B74" s="130"/>
      <c r="J74" s="121" t="s">
        <v>47</v>
      </c>
      <c r="K74" s="121" t="s">
        <v>26</v>
      </c>
      <c r="L74" s="128" t="s">
        <v>23</v>
      </c>
      <c r="M74" s="121" t="s">
        <v>26</v>
      </c>
      <c r="N74" s="121" t="s">
        <v>26</v>
      </c>
      <c r="O74" s="121" t="s">
        <v>23</v>
      </c>
      <c r="P74" s="128" t="s">
        <v>23</v>
      </c>
      <c r="Q74" s="121" t="s">
        <v>89</v>
      </c>
    </row>
    <row r="75" spans="1:80" x14ac:dyDescent="0.3">
      <c r="A75" s="125" t="s">
        <v>147</v>
      </c>
      <c r="B75" s="163" t="e">
        <f xml:space="preserve"> IF(#REF!="", "",#REF!)</f>
        <v>#REF!</v>
      </c>
      <c r="J75" s="121" t="s">
        <v>48</v>
      </c>
      <c r="K75" s="121" t="s">
        <v>23</v>
      </c>
      <c r="L75" s="128" t="s">
        <v>23</v>
      </c>
      <c r="M75" s="121" t="s">
        <v>23</v>
      </c>
      <c r="N75" s="121" t="s">
        <v>23</v>
      </c>
      <c r="O75" s="121" t="s">
        <v>23</v>
      </c>
      <c r="P75" s="128" t="s">
        <v>23</v>
      </c>
      <c r="Q75" s="121" t="s">
        <v>90</v>
      </c>
    </row>
    <row r="76" spans="1:80" x14ac:dyDescent="0.3">
      <c r="A76" s="125" t="s">
        <v>145</v>
      </c>
      <c r="B76" s="159" t="e">
        <f>IF(#REF!="","",#REF!)</f>
        <v>#REF!</v>
      </c>
      <c r="J76" s="121" t="s">
        <v>117</v>
      </c>
      <c r="K76" s="121" t="s">
        <v>23</v>
      </c>
      <c r="L76" s="128" t="s">
        <v>23</v>
      </c>
      <c r="M76" s="121" t="s">
        <v>23</v>
      </c>
      <c r="N76" s="121" t="s">
        <v>23</v>
      </c>
      <c r="O76" s="121" t="s">
        <v>23</v>
      </c>
      <c r="P76" s="128" t="s">
        <v>23</v>
      </c>
      <c r="Q76" s="121" t="s">
        <v>123</v>
      </c>
    </row>
    <row r="77" spans="1:80" x14ac:dyDescent="0.3">
      <c r="A77" s="125" t="s">
        <v>146</v>
      </c>
      <c r="B77" s="163" t="e">
        <f>IF(#REF!="","",#REF!)</f>
        <v>#REF!</v>
      </c>
      <c r="J77" s="121" t="s">
        <v>118</v>
      </c>
      <c r="K77" s="121" t="s">
        <v>23</v>
      </c>
      <c r="L77" s="128" t="s">
        <v>23</v>
      </c>
      <c r="M77" s="121" t="s">
        <v>23</v>
      </c>
      <c r="N77" s="121" t="s">
        <v>23</v>
      </c>
      <c r="O77" s="121" t="s">
        <v>23</v>
      </c>
      <c r="P77" s="128" t="s">
        <v>23</v>
      </c>
      <c r="Q77" s="121" t="s">
        <v>124</v>
      </c>
    </row>
    <row r="78" spans="1:80" x14ac:dyDescent="0.3">
      <c r="B78" s="153"/>
      <c r="J78" s="121" t="s">
        <v>119</v>
      </c>
      <c r="K78" s="121" t="s">
        <v>23</v>
      </c>
      <c r="L78" s="128" t="s">
        <v>23</v>
      </c>
      <c r="M78" s="121" t="s">
        <v>23</v>
      </c>
      <c r="N78" s="121" t="s">
        <v>23</v>
      </c>
      <c r="O78" s="121" t="s">
        <v>23</v>
      </c>
      <c r="P78" s="128" t="s">
        <v>23</v>
      </c>
      <c r="Q78" s="121" t="s">
        <v>125</v>
      </c>
    </row>
    <row r="79" spans="1:80" x14ac:dyDescent="0.3">
      <c r="J79" s="121" t="s">
        <v>49</v>
      </c>
      <c r="K79" s="121" t="s">
        <v>23</v>
      </c>
      <c r="L79" s="128" t="s">
        <v>23</v>
      </c>
      <c r="M79" s="121" t="s">
        <v>23</v>
      </c>
      <c r="N79" s="121" t="s">
        <v>23</v>
      </c>
      <c r="O79" s="121" t="s">
        <v>23</v>
      </c>
      <c r="P79" s="128" t="s">
        <v>23</v>
      </c>
      <c r="Q79" s="121" t="s">
        <v>91</v>
      </c>
    </row>
    <row r="80" spans="1:80" x14ac:dyDescent="0.3">
      <c r="A80" s="151" t="s">
        <v>254</v>
      </c>
      <c r="B80" s="160"/>
      <c r="J80" s="121" t="s">
        <v>50</v>
      </c>
      <c r="K80" s="121" t="s">
        <v>23</v>
      </c>
      <c r="L80" s="128" t="s">
        <v>23</v>
      </c>
      <c r="M80" s="121" t="s">
        <v>23</v>
      </c>
      <c r="N80" s="121" t="s">
        <v>23</v>
      </c>
      <c r="O80" s="121" t="s">
        <v>23</v>
      </c>
      <c r="P80" s="128" t="s">
        <v>23</v>
      </c>
      <c r="Q80" s="121" t="s">
        <v>92</v>
      </c>
    </row>
    <row r="81" spans="10:17" x14ac:dyDescent="0.3">
      <c r="J81" s="121" t="s">
        <v>51</v>
      </c>
      <c r="K81" s="121" t="s">
        <v>23</v>
      </c>
      <c r="L81" s="128" t="s">
        <v>23</v>
      </c>
      <c r="M81" s="121" t="s">
        <v>23</v>
      </c>
      <c r="N81" s="121" t="s">
        <v>23</v>
      </c>
      <c r="O81" s="121" t="s">
        <v>23</v>
      </c>
      <c r="P81" s="128" t="s">
        <v>23</v>
      </c>
      <c r="Q81" s="121" t="s">
        <v>93</v>
      </c>
    </row>
    <row r="82" spans="10:17" x14ac:dyDescent="0.3">
      <c r="J82" s="121" t="s">
        <v>52</v>
      </c>
      <c r="K82" s="121" t="s">
        <v>23</v>
      </c>
      <c r="L82" s="128" t="s">
        <v>23</v>
      </c>
      <c r="M82" s="121" t="s">
        <v>23</v>
      </c>
      <c r="N82" s="121" t="s">
        <v>23</v>
      </c>
      <c r="O82" s="121" t="s">
        <v>23</v>
      </c>
      <c r="P82" s="128" t="s">
        <v>23</v>
      </c>
      <c r="Q82" s="121" t="s">
        <v>94</v>
      </c>
    </row>
    <row r="83" spans="10:17" x14ac:dyDescent="0.3">
      <c r="J83" s="121" t="s">
        <v>53</v>
      </c>
      <c r="K83" s="121" t="s">
        <v>23</v>
      </c>
      <c r="L83" s="128" t="s">
        <v>23</v>
      </c>
      <c r="M83" s="121" t="s">
        <v>23</v>
      </c>
      <c r="N83" s="121" t="s">
        <v>23</v>
      </c>
      <c r="O83" s="121" t="s">
        <v>23</v>
      </c>
      <c r="P83" s="128" t="s">
        <v>23</v>
      </c>
      <c r="Q83" s="121" t="s">
        <v>95</v>
      </c>
    </row>
    <row r="84" spans="10:17" x14ac:dyDescent="0.3">
      <c r="J84" s="121" t="s">
        <v>54</v>
      </c>
      <c r="K84" s="121" t="s">
        <v>23</v>
      </c>
      <c r="L84" s="128" t="s">
        <v>23</v>
      </c>
      <c r="M84" s="121" t="s">
        <v>23</v>
      </c>
      <c r="N84" s="121" t="s">
        <v>23</v>
      </c>
      <c r="O84" s="121" t="s">
        <v>23</v>
      </c>
      <c r="P84" s="128" t="s">
        <v>23</v>
      </c>
      <c r="Q84" s="121" t="s">
        <v>96</v>
      </c>
    </row>
    <row r="85" spans="10:17" x14ac:dyDescent="0.3">
      <c r="J85" s="121" t="s">
        <v>29</v>
      </c>
      <c r="K85" s="121" t="s">
        <v>26</v>
      </c>
      <c r="L85" s="128" t="s">
        <v>23</v>
      </c>
      <c r="M85" s="121" t="s">
        <v>26</v>
      </c>
      <c r="N85" s="121" t="s">
        <v>26</v>
      </c>
      <c r="O85" s="121" t="s">
        <v>39</v>
      </c>
      <c r="P85" s="128" t="s">
        <v>23</v>
      </c>
      <c r="Q85" s="121" t="s">
        <v>97</v>
      </c>
    </row>
    <row r="86" spans="10:17" x14ac:dyDescent="0.3">
      <c r="J86" s="121" t="s">
        <v>30</v>
      </c>
      <c r="K86" s="121" t="s">
        <v>26</v>
      </c>
      <c r="L86" s="128" t="s">
        <v>23</v>
      </c>
      <c r="M86" s="121" t="s">
        <v>26</v>
      </c>
      <c r="N86" s="121" t="s">
        <v>26</v>
      </c>
      <c r="O86" s="121" t="s">
        <v>40</v>
      </c>
      <c r="P86" s="128" t="s">
        <v>23</v>
      </c>
      <c r="Q86" s="121" t="s">
        <v>98</v>
      </c>
    </row>
    <row r="87" spans="10:17" x14ac:dyDescent="0.3">
      <c r="J87" s="121" t="s">
        <v>31</v>
      </c>
      <c r="K87" s="121" t="s">
        <v>26</v>
      </c>
      <c r="L87" s="128" t="s">
        <v>23</v>
      </c>
      <c r="M87" s="121" t="s">
        <v>26</v>
      </c>
      <c r="N87" s="121" t="s">
        <v>26</v>
      </c>
      <c r="O87" s="121" t="s">
        <v>39</v>
      </c>
      <c r="P87" s="128" t="s">
        <v>23</v>
      </c>
      <c r="Q87" s="121" t="s">
        <v>99</v>
      </c>
    </row>
    <row r="88" spans="10:17" x14ac:dyDescent="0.3">
      <c r="J88" s="121" t="s">
        <v>32</v>
      </c>
      <c r="K88" s="121" t="s">
        <v>26</v>
      </c>
      <c r="L88" s="128" t="s">
        <v>23</v>
      </c>
      <c r="M88" s="121" t="s">
        <v>26</v>
      </c>
      <c r="N88" s="121" t="s">
        <v>26</v>
      </c>
      <c r="O88" s="121" t="s">
        <v>39</v>
      </c>
      <c r="P88" s="128" t="s">
        <v>23</v>
      </c>
      <c r="Q88" s="121" t="s">
        <v>100</v>
      </c>
    </row>
    <row r="89" spans="10:17" x14ac:dyDescent="0.3">
      <c r="J89" s="121" t="s">
        <v>33</v>
      </c>
      <c r="K89" s="121" t="s">
        <v>26</v>
      </c>
      <c r="L89" s="128" t="s">
        <v>23</v>
      </c>
      <c r="M89" s="121" t="s">
        <v>26</v>
      </c>
      <c r="N89" s="121" t="s">
        <v>26</v>
      </c>
      <c r="O89" s="121" t="s">
        <v>39</v>
      </c>
      <c r="P89" s="128" t="s">
        <v>23</v>
      </c>
      <c r="Q89" s="121" t="s">
        <v>101</v>
      </c>
    </row>
    <row r="90" spans="10:17" x14ac:dyDescent="0.3">
      <c r="J90" s="121" t="s">
        <v>34</v>
      </c>
      <c r="K90" s="121" t="s">
        <v>23</v>
      </c>
      <c r="L90" s="128" t="s">
        <v>23</v>
      </c>
      <c r="M90" s="121" t="s">
        <v>23</v>
      </c>
      <c r="N90" s="121" t="s">
        <v>23</v>
      </c>
      <c r="O90" s="121" t="s">
        <v>23</v>
      </c>
      <c r="P90" s="128" t="s">
        <v>23</v>
      </c>
      <c r="Q90" s="121" t="s">
        <v>102</v>
      </c>
    </row>
    <row r="91" spans="10:17" x14ac:dyDescent="0.3">
      <c r="J91" s="121" t="s">
        <v>55</v>
      </c>
      <c r="K91" s="121" t="s">
        <v>26</v>
      </c>
      <c r="L91" s="128" t="s">
        <v>23</v>
      </c>
      <c r="M91" s="121" t="s">
        <v>26</v>
      </c>
      <c r="N91" s="121" t="s">
        <v>26</v>
      </c>
      <c r="O91" s="121" t="s">
        <v>39</v>
      </c>
      <c r="P91" s="128" t="s">
        <v>23</v>
      </c>
      <c r="Q91" s="121" t="s">
        <v>103</v>
      </c>
    </row>
    <row r="92" spans="10:17" x14ac:dyDescent="0.3">
      <c r="J92" s="121" t="s">
        <v>35</v>
      </c>
      <c r="K92" s="121" t="s">
        <v>26</v>
      </c>
      <c r="L92" s="128" t="s">
        <v>23</v>
      </c>
      <c r="M92" s="121" t="s">
        <v>26</v>
      </c>
      <c r="N92" s="121" t="s">
        <v>26</v>
      </c>
      <c r="O92" s="121" t="s">
        <v>56</v>
      </c>
      <c r="P92" s="128" t="s">
        <v>23</v>
      </c>
      <c r="Q92" s="121" t="s">
        <v>104</v>
      </c>
    </row>
    <row r="93" spans="10:17" x14ac:dyDescent="0.3">
      <c r="J93" s="121" t="s">
        <v>57</v>
      </c>
      <c r="K93" s="121" t="s">
        <v>23</v>
      </c>
      <c r="L93" s="128" t="s">
        <v>23</v>
      </c>
      <c r="M93" s="121" t="s">
        <v>23</v>
      </c>
      <c r="N93" s="121" t="s">
        <v>23</v>
      </c>
      <c r="O93" s="121" t="s">
        <v>23</v>
      </c>
      <c r="P93" s="128" t="s">
        <v>23</v>
      </c>
      <c r="Q93" s="121" t="s">
        <v>72</v>
      </c>
    </row>
    <row r="94" spans="10:17" x14ac:dyDescent="0.3">
      <c r="J94" s="121" t="s">
        <v>58</v>
      </c>
      <c r="K94" s="121" t="s">
        <v>23</v>
      </c>
      <c r="L94" s="128" t="s">
        <v>23</v>
      </c>
      <c r="M94" s="121" t="s">
        <v>23</v>
      </c>
      <c r="N94" s="121" t="s">
        <v>23</v>
      </c>
      <c r="O94" s="121" t="s">
        <v>23</v>
      </c>
      <c r="P94" s="128" t="s">
        <v>23</v>
      </c>
      <c r="Q94" s="121" t="s">
        <v>105</v>
      </c>
    </row>
    <row r="95" spans="10:17" x14ac:dyDescent="0.3">
      <c r="J95" s="121" t="s">
        <v>59</v>
      </c>
      <c r="K95" s="121" t="s">
        <v>23</v>
      </c>
      <c r="L95" s="128" t="s">
        <v>23</v>
      </c>
      <c r="M95" s="121" t="s">
        <v>23</v>
      </c>
      <c r="N95" s="121" t="s">
        <v>23</v>
      </c>
      <c r="O95" s="121" t="s">
        <v>23</v>
      </c>
      <c r="P95" s="128" t="s">
        <v>23</v>
      </c>
      <c r="Q95" s="121" t="s">
        <v>106</v>
      </c>
    </row>
    <row r="96" spans="10:17" x14ac:dyDescent="0.3">
      <c r="J96" s="121" t="s">
        <v>36</v>
      </c>
      <c r="K96" s="121" t="s">
        <v>23</v>
      </c>
      <c r="L96" s="128" t="s">
        <v>23</v>
      </c>
      <c r="M96" s="121" t="s">
        <v>23</v>
      </c>
      <c r="N96" s="121" t="s">
        <v>23</v>
      </c>
      <c r="O96" s="121" t="s">
        <v>23</v>
      </c>
      <c r="P96" s="128" t="s">
        <v>23</v>
      </c>
      <c r="Q96" s="121" t="s">
        <v>107</v>
      </c>
    </row>
    <row r="97" spans="10:17" x14ac:dyDescent="0.3">
      <c r="J97" s="121" t="s">
        <v>37</v>
      </c>
      <c r="K97" s="121" t="s">
        <v>23</v>
      </c>
      <c r="L97" s="128" t="s">
        <v>23</v>
      </c>
      <c r="M97" s="121" t="s">
        <v>23</v>
      </c>
      <c r="N97" s="121" t="s">
        <v>23</v>
      </c>
      <c r="O97" s="121" t="s">
        <v>23</v>
      </c>
      <c r="P97" s="128" t="s">
        <v>23</v>
      </c>
      <c r="Q97" s="121" t="s">
        <v>108</v>
      </c>
    </row>
    <row r="98" spans="10:17" x14ac:dyDescent="0.3">
      <c r="J98" s="121" t="s">
        <v>38</v>
      </c>
      <c r="K98" s="121" t="s">
        <v>23</v>
      </c>
      <c r="L98" s="128" t="s">
        <v>23</v>
      </c>
      <c r="M98" s="121" t="s">
        <v>23</v>
      </c>
      <c r="N98" s="121" t="s">
        <v>23</v>
      </c>
      <c r="O98" s="121" t="s">
        <v>23</v>
      </c>
      <c r="P98" s="128" t="s">
        <v>23</v>
      </c>
      <c r="Q98" s="121" t="s">
        <v>109</v>
      </c>
    </row>
    <row r="99" spans="10:17" x14ac:dyDescent="0.3">
      <c r="L99" s="128"/>
      <c r="P99" s="128"/>
    </row>
    <row r="100" spans="10:17" x14ac:dyDescent="0.3">
      <c r="L100" s="128"/>
      <c r="P100" s="128"/>
    </row>
    <row r="101" spans="10:17" x14ac:dyDescent="0.3">
      <c r="L101" s="128"/>
      <c r="P101" s="128"/>
    </row>
    <row r="102" spans="10:17" x14ac:dyDescent="0.3">
      <c r="L102" s="128"/>
      <c r="P102" s="128"/>
    </row>
    <row r="103" spans="10:17" x14ac:dyDescent="0.3">
      <c r="L103" s="128"/>
      <c r="P103" s="128"/>
    </row>
    <row r="104" spans="10:17" x14ac:dyDescent="0.3">
      <c r="L104" s="128"/>
      <c r="P104" s="128"/>
    </row>
    <row r="105" spans="10:17" x14ac:dyDescent="0.3">
      <c r="L105" s="128"/>
      <c r="P105" s="128"/>
    </row>
    <row r="106" spans="10:17" x14ac:dyDescent="0.3">
      <c r="L106" s="128"/>
      <c r="P106" s="128"/>
    </row>
    <row r="107" spans="10:17" x14ac:dyDescent="0.3">
      <c r="L107" s="128"/>
      <c r="P107" s="128"/>
    </row>
    <row r="108" spans="10:17" x14ac:dyDescent="0.3">
      <c r="L108" s="128"/>
      <c r="P108" s="128"/>
    </row>
    <row r="109" spans="10:17" x14ac:dyDescent="0.3">
      <c r="L109" s="128"/>
      <c r="P109" s="128"/>
    </row>
    <row r="110" spans="10:17" x14ac:dyDescent="0.3">
      <c r="L110" s="128"/>
      <c r="P110" s="128"/>
    </row>
    <row r="111" spans="10:17" x14ac:dyDescent="0.3">
      <c r="L111" s="128"/>
      <c r="P111" s="128"/>
    </row>
    <row r="112" spans="10:17" x14ac:dyDescent="0.3">
      <c r="L112" s="128"/>
      <c r="P112" s="128"/>
    </row>
    <row r="113" spans="12:16" x14ac:dyDescent="0.3">
      <c r="L113" s="128"/>
      <c r="P113" s="128"/>
    </row>
  </sheetData>
  <sheetProtection selectLockedCells="1"/>
  <scenarios current="0" sqref="B25">
    <scenario name="FundType" locked="1" count="1" user="Kim Coventry" comment="Created by Kim Coventry on 1/27/2011_x000a_Modified by Kim Coventry on 1/27/2011">
      <inputCells r="B37" val="3A, 3E, 3J"/>
    </scenario>
  </scenarios>
  <mergeCells count="5">
    <mergeCell ref="A31:H31"/>
    <mergeCell ref="A12:H12"/>
    <mergeCell ref="A68:H68"/>
    <mergeCell ref="A5:H5"/>
    <mergeCell ref="A62:A63"/>
  </mergeCells>
  <conditionalFormatting sqref="A52:B52 G52:IV52 B54">
    <cfRule type="expression" dxfId="14" priority="47" stopIfTrue="1">
      <formula>IF($B$52="Fund",TRUE,FALSE)</formula>
    </cfRule>
  </conditionalFormatting>
  <conditionalFormatting sqref="A53:B53 G53:IV54 A54">
    <cfRule type="expression" dxfId="13" priority="45" stopIfTrue="1">
      <formula>IF($B$53="Fund", TRUE, FALSE)</formula>
    </cfRule>
  </conditionalFormatting>
  <conditionalFormatting sqref="A55:B55 Q55:IV55 G55:J55">
    <cfRule type="expression" dxfId="12" priority="44" stopIfTrue="1">
      <formula>IF($B$55="Fund",TRUE,FALSE)</formula>
    </cfRule>
  </conditionalFormatting>
  <conditionalFormatting sqref="A56:B56 G56:IV56">
    <cfRule type="expression" dxfId="11" priority="43" stopIfTrue="1">
      <formula>IF($B$56="Fund",TRUE,FALSE)</formula>
    </cfRule>
  </conditionalFormatting>
  <conditionalFormatting sqref="L100 L102 L104 L106 L108 L110 L112 P100 P102 P104 P106 P108 P110 P112 L57:L65 L67 L69 L71 L73 L75 L77 L79:L98 P57:P65 P67 P69 P71 P73 P75 P77 P79:P98">
    <cfRule type="expression" dxfId="10" priority="40" stopIfTrue="1">
      <formula>IF(#REF!="Fund",TRUE,FALSE)</formula>
    </cfRule>
  </conditionalFormatting>
  <conditionalFormatting sqref="L101 L103 L105 L107 L109 L111 L113 P101 P103 P105 P107 P109 P111 P113 L57:L64 L66 L68 L70 L72 L74 L76 L78 L80:L99 P57:P64 P66 P68 P70 P72 P74 P76 P78 P80:P99">
    <cfRule type="expression" dxfId="9" priority="39" stopIfTrue="1">
      <formula>IF(#REF!="Fund",TRUE,FALSE)</formula>
    </cfRule>
  </conditionalFormatting>
  <conditionalFormatting sqref="A51:B51 G51:IV51">
    <cfRule type="expression" dxfId="8" priority="26" stopIfTrue="1">
      <formula>IF($B$51="Fund",TRUE,FALSE)</formula>
    </cfRule>
  </conditionalFormatting>
  <conditionalFormatting sqref="A20:B20 F20:IV20">
    <cfRule type="expression" dxfId="7" priority="20" stopIfTrue="1">
      <formula>IF($B$20="Program",TRUE,FALSE)</formula>
    </cfRule>
  </conditionalFormatting>
  <conditionalFormatting sqref="A21:B21 B23 G21:IV21">
    <cfRule type="expression" dxfId="6" priority="19" stopIfTrue="1">
      <formula>IF($B$21="Program",TRUE,FALSE)</formula>
    </cfRule>
  </conditionalFormatting>
  <conditionalFormatting sqref="A22:B22 G22:IV23 A23">
    <cfRule type="expression" dxfId="5" priority="18" stopIfTrue="1">
      <formula>IF($B$22="Program",TRUE,FALSE)</formula>
    </cfRule>
  </conditionalFormatting>
  <conditionalFormatting sqref="A24:B24 G24:IV24">
    <cfRule type="expression" dxfId="4" priority="17" stopIfTrue="1">
      <formula>IF($B$24="Program",TRUE,FALSE)</formula>
    </cfRule>
  </conditionalFormatting>
  <conditionalFormatting sqref="A25:B25 G25:IV25">
    <cfRule type="expression" dxfId="3" priority="16" stopIfTrue="1">
      <formula>IF($B$25="Program",TRUE,FALSE)</formula>
    </cfRule>
  </conditionalFormatting>
  <conditionalFormatting sqref="F51">
    <cfRule type="expression" dxfId="2" priority="7" stopIfTrue="1">
      <formula>IF($B$20="Program",TRUE,FALSE)</formula>
    </cfRule>
  </conditionalFormatting>
  <conditionalFormatting sqref="F21:F25">
    <cfRule type="expression" dxfId="1" priority="2" stopIfTrue="1">
      <formula>IF($B$20="Program",TRUE,FALSE)</formula>
    </cfRule>
  </conditionalFormatting>
  <conditionalFormatting sqref="F52:F56">
    <cfRule type="expression" dxfId="0" priority="1" stopIfTrue="1">
      <formula>IF($B$20="Program",TRUE,FALSE)</formula>
    </cfRule>
  </conditionalFormatting>
  <dataValidations count="2">
    <dataValidation type="list" allowBlank="1" showInputMessage="1" showErrorMessage="1" sqref="B37">
      <formula1>$Q$57:$Q$98</formula1>
    </dataValidation>
    <dataValidation type="list" allowBlank="1" showInputMessage="1" showErrorMessage="1" sqref="B41">
      <formula1>"Temporarily Restricted, Permanently Restricted, Unrestricted"</formula1>
    </dataValidation>
  </dataValidations>
  <pageMargins left="0.7" right="0.7" top="0.75" bottom="0.75" header="0.3" footer="0.3"/>
  <pageSetup scale="53" fitToWidth="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13294B"/>
  </sheetPr>
  <dimension ref="B1:P78"/>
  <sheetViews>
    <sheetView tabSelected="1" zoomScale="82" zoomScaleNormal="82" workbookViewId="0"/>
  </sheetViews>
  <sheetFormatPr defaultRowHeight="12.75" x14ac:dyDescent="0.2"/>
  <cols>
    <col min="1" max="1" width="4.28515625" style="2" customWidth="1"/>
    <col min="2" max="2" width="2.5703125" style="2" customWidth="1"/>
    <col min="3" max="3" width="23.5703125" style="2" customWidth="1"/>
    <col min="4" max="4" width="10.85546875" style="2" customWidth="1"/>
    <col min="5" max="5" width="28.42578125" style="2" customWidth="1"/>
    <col min="6" max="6" width="10.28515625" style="2" customWidth="1"/>
    <col min="7" max="7" width="7.7109375" style="2" customWidth="1"/>
    <col min="8" max="8" width="17.85546875" style="2" customWidth="1"/>
    <col min="9" max="9" width="25.85546875" style="2" customWidth="1"/>
    <col min="10" max="10" width="25.85546875" style="3" customWidth="1"/>
    <col min="11" max="11" width="6.28515625" style="2" customWidth="1"/>
    <col min="12" max="12" width="4.140625" style="2" customWidth="1"/>
    <col min="13" max="13" width="3.140625" style="2" customWidth="1"/>
    <col min="14" max="16384" width="9.140625" style="2"/>
  </cols>
  <sheetData>
    <row r="1" spans="2:13" ht="10.5" customHeight="1" thickBot="1" x14ac:dyDescent="0.25"/>
    <row r="2" spans="2:13" ht="12.75" customHeight="1" x14ac:dyDescent="0.2">
      <c r="B2" s="4"/>
      <c r="C2" s="5"/>
      <c r="D2" s="5"/>
      <c r="E2" s="5"/>
      <c r="F2" s="5"/>
      <c r="G2" s="5"/>
      <c r="H2" s="5"/>
      <c r="I2" s="5"/>
      <c r="J2" s="6"/>
      <c r="K2" s="5"/>
      <c r="L2" s="5"/>
      <c r="M2" s="7"/>
    </row>
    <row r="3" spans="2:13" ht="23.25" x14ac:dyDescent="0.35">
      <c r="B3" s="8"/>
      <c r="C3" s="219"/>
      <c r="D3" s="219"/>
      <c r="E3" s="219"/>
      <c r="F3" s="219"/>
      <c r="G3" s="219"/>
      <c r="H3" s="219"/>
      <c r="I3" s="219"/>
      <c r="J3" s="219"/>
      <c r="K3" s="219"/>
      <c r="L3" s="219"/>
      <c r="M3" s="9"/>
    </row>
    <row r="4" spans="2:13" ht="18.75" x14ac:dyDescent="0.3">
      <c r="B4" s="8"/>
      <c r="C4" s="220"/>
      <c r="D4" s="220"/>
      <c r="E4" s="220"/>
      <c r="F4" s="220"/>
      <c r="G4" s="220"/>
      <c r="H4" s="220"/>
      <c r="I4" s="220"/>
      <c r="J4" s="220"/>
      <c r="K4" s="220"/>
      <c r="L4" s="220"/>
      <c r="M4" s="9"/>
    </row>
    <row r="5" spans="2:13" ht="16.5" x14ac:dyDescent="0.3">
      <c r="B5" s="8"/>
      <c r="C5" s="10"/>
      <c r="D5" s="10"/>
      <c r="E5" s="11"/>
      <c r="F5" s="10"/>
      <c r="G5" s="11"/>
      <c r="H5" s="11"/>
      <c r="I5" s="11"/>
      <c r="J5" s="12"/>
      <c r="K5" s="11"/>
      <c r="L5" s="11"/>
      <c r="M5" s="9"/>
    </row>
    <row r="6" spans="2:13" ht="23.25" x14ac:dyDescent="0.35">
      <c r="B6" s="8"/>
      <c r="C6" s="243" t="s">
        <v>278</v>
      </c>
      <c r="D6" s="243"/>
      <c r="E6" s="243"/>
      <c r="F6" s="243"/>
      <c r="G6" s="243"/>
      <c r="H6" s="243"/>
      <c r="I6" s="243"/>
      <c r="J6" s="243"/>
      <c r="K6" s="243"/>
      <c r="L6" s="243"/>
      <c r="M6" s="9"/>
    </row>
    <row r="7" spans="2:13" ht="23.25" x14ac:dyDescent="0.35">
      <c r="B7" s="8"/>
      <c r="C7" s="246" t="s">
        <v>279</v>
      </c>
      <c r="D7" s="247"/>
      <c r="E7" s="247"/>
      <c r="F7" s="247"/>
      <c r="G7" s="247"/>
      <c r="H7" s="247"/>
      <c r="I7" s="247"/>
      <c r="J7" s="247"/>
      <c r="K7" s="192"/>
      <c r="L7" s="192"/>
      <c r="M7" s="9"/>
    </row>
    <row r="8" spans="2:13" s="191" customFormat="1" ht="23.25" x14ac:dyDescent="0.35">
      <c r="B8" s="8"/>
      <c r="C8" s="172"/>
      <c r="D8" s="172"/>
      <c r="E8" s="172"/>
      <c r="F8" s="172"/>
      <c r="G8" s="172"/>
      <c r="H8" s="172"/>
      <c r="I8" s="172"/>
      <c r="J8" s="172"/>
      <c r="K8" s="172"/>
      <c r="L8" s="172"/>
      <c r="M8" s="9"/>
    </row>
    <row r="9" spans="2:13" s="16" customFormat="1" ht="18.75" x14ac:dyDescent="0.3">
      <c r="B9" s="15"/>
      <c r="C9" s="193" t="s">
        <v>294</v>
      </c>
      <c r="D9" s="194"/>
      <c r="E9" s="195"/>
      <c r="F9" s="169" t="s">
        <v>220</v>
      </c>
      <c r="G9" s="170"/>
      <c r="H9" s="167"/>
      <c r="I9" s="168"/>
      <c r="J9" s="107" t="s">
        <v>267</v>
      </c>
      <c r="K9" s="86"/>
      <c r="L9" s="21"/>
      <c r="M9" s="55"/>
    </row>
    <row r="10" spans="2:13" s="16" customFormat="1" ht="18.75" x14ac:dyDescent="0.3">
      <c r="B10" s="15"/>
      <c r="C10" s="104" t="s">
        <v>203</v>
      </c>
      <c r="D10" s="88"/>
      <c r="E10" s="91"/>
      <c r="F10" s="87" t="s">
        <v>127</v>
      </c>
      <c r="G10" s="88"/>
      <c r="H10" s="88"/>
      <c r="I10" s="89"/>
      <c r="J10" s="164"/>
      <c r="K10" s="54"/>
      <c r="L10" s="54"/>
      <c r="M10" s="64"/>
    </row>
    <row r="11" spans="2:13" s="16" customFormat="1" ht="18.75" x14ac:dyDescent="0.3">
      <c r="B11" s="15"/>
      <c r="C11" s="103" t="s">
        <v>204</v>
      </c>
      <c r="D11" s="88"/>
      <c r="E11" s="91"/>
      <c r="F11" s="87" t="s">
        <v>128</v>
      </c>
      <c r="G11" s="88"/>
      <c r="H11" s="88"/>
      <c r="I11" s="89"/>
      <c r="J11" s="164"/>
      <c r="K11" s="86"/>
      <c r="L11" s="21"/>
      <c r="M11" s="55"/>
    </row>
    <row r="12" spans="2:13" s="16" customFormat="1" ht="18.75" x14ac:dyDescent="0.3">
      <c r="B12" s="15"/>
      <c r="C12" s="103" t="s">
        <v>205</v>
      </c>
      <c r="D12" s="88"/>
      <c r="E12" s="91"/>
      <c r="F12" s="87" t="s">
        <v>129</v>
      </c>
      <c r="G12" s="88"/>
      <c r="H12" s="88"/>
      <c r="I12" s="89"/>
      <c r="J12" s="164"/>
      <c r="K12" s="86"/>
      <c r="L12" s="21"/>
      <c r="M12" s="55"/>
    </row>
    <row r="13" spans="2:13" s="16" customFormat="1" ht="18.75" x14ac:dyDescent="0.3">
      <c r="B13" s="15"/>
      <c r="C13" s="104" t="s">
        <v>206</v>
      </c>
      <c r="D13" s="88"/>
      <c r="E13" s="91"/>
      <c r="F13" s="87" t="s">
        <v>207</v>
      </c>
      <c r="G13" s="88"/>
      <c r="H13" s="88"/>
      <c r="I13" s="89"/>
      <c r="J13" s="164"/>
      <c r="K13" s="54"/>
      <c r="L13" s="21"/>
      <c r="M13" s="55"/>
    </row>
    <row r="14" spans="2:13" s="16" customFormat="1" ht="18.75" x14ac:dyDescent="0.3">
      <c r="B14" s="15"/>
      <c r="C14" s="104" t="s">
        <v>208</v>
      </c>
      <c r="D14" s="88"/>
      <c r="E14" s="91"/>
      <c r="F14" s="87" t="s">
        <v>130</v>
      </c>
      <c r="G14" s="88"/>
      <c r="H14" s="88"/>
      <c r="I14" s="89"/>
      <c r="J14" s="164"/>
      <c r="K14" s="86"/>
      <c r="L14" s="21"/>
      <c r="M14" s="55"/>
    </row>
    <row r="15" spans="2:13" s="16" customFormat="1" ht="18.75" x14ac:dyDescent="0.3">
      <c r="B15" s="15"/>
      <c r="C15" s="103" t="s">
        <v>209</v>
      </c>
      <c r="D15" s="88"/>
      <c r="E15" s="91"/>
      <c r="F15" s="87" t="s">
        <v>131</v>
      </c>
      <c r="G15" s="88"/>
      <c r="H15" s="88"/>
      <c r="I15" s="89"/>
      <c r="J15" s="164"/>
      <c r="K15" s="86"/>
      <c r="L15" s="21"/>
      <c r="M15" s="55"/>
    </row>
    <row r="16" spans="2:13" s="16" customFormat="1" ht="18.75" x14ac:dyDescent="0.3">
      <c r="B16" s="15"/>
      <c r="C16" s="103" t="s">
        <v>210</v>
      </c>
      <c r="D16" s="88"/>
      <c r="E16" s="91"/>
      <c r="F16" s="87" t="s">
        <v>132</v>
      </c>
      <c r="G16" s="88"/>
      <c r="H16" s="88"/>
      <c r="I16" s="89"/>
      <c r="J16" s="164"/>
      <c r="K16" s="86"/>
      <c r="L16" s="21"/>
      <c r="M16" s="55"/>
    </row>
    <row r="17" spans="2:16" s="16" customFormat="1" ht="18.75" x14ac:dyDescent="0.3">
      <c r="B17" s="15"/>
      <c r="C17" s="103" t="s">
        <v>211</v>
      </c>
      <c r="D17" s="88"/>
      <c r="E17" s="91"/>
      <c r="F17" s="87" t="s">
        <v>133</v>
      </c>
      <c r="G17" s="88"/>
      <c r="H17" s="88"/>
      <c r="I17" s="89"/>
      <c r="J17" s="164"/>
      <c r="K17" s="54"/>
      <c r="L17" s="21"/>
      <c r="M17" s="55"/>
    </row>
    <row r="18" spans="2:16" s="16" customFormat="1" ht="18.75" x14ac:dyDescent="0.3">
      <c r="B18" s="15"/>
      <c r="C18" s="103" t="s">
        <v>212</v>
      </c>
      <c r="D18" s="88"/>
      <c r="E18" s="91"/>
      <c r="F18" s="87" t="s">
        <v>134</v>
      </c>
      <c r="G18" s="88"/>
      <c r="H18" s="88"/>
      <c r="I18" s="89"/>
      <c r="J18" s="164"/>
      <c r="K18" s="54"/>
      <c r="L18" s="54"/>
      <c r="M18" s="64"/>
    </row>
    <row r="19" spans="2:16" s="16" customFormat="1" ht="18.75" x14ac:dyDescent="0.3">
      <c r="B19" s="15"/>
      <c r="C19" s="104" t="s">
        <v>213</v>
      </c>
      <c r="D19" s="88"/>
      <c r="E19" s="91"/>
      <c r="F19" s="87" t="s">
        <v>135</v>
      </c>
      <c r="G19" s="88"/>
      <c r="H19" s="88"/>
      <c r="I19" s="89"/>
      <c r="J19" s="164"/>
      <c r="K19" s="54"/>
      <c r="L19" s="21"/>
      <c r="M19" s="55"/>
    </row>
    <row r="20" spans="2:16" s="16" customFormat="1" ht="18.75" x14ac:dyDescent="0.3">
      <c r="B20" s="15"/>
      <c r="C20" s="103" t="s">
        <v>214</v>
      </c>
      <c r="D20" s="88"/>
      <c r="E20" s="91"/>
      <c r="F20" s="87" t="s">
        <v>136</v>
      </c>
      <c r="G20" s="88"/>
      <c r="H20" s="88"/>
      <c r="I20" s="89"/>
      <c r="J20" s="164"/>
      <c r="K20" s="54"/>
      <c r="L20" s="21"/>
      <c r="M20" s="55"/>
    </row>
    <row r="21" spans="2:16" s="16" customFormat="1" ht="18.75" x14ac:dyDescent="0.3">
      <c r="B21" s="15"/>
      <c r="C21" s="104" t="s">
        <v>215</v>
      </c>
      <c r="D21" s="88"/>
      <c r="E21" s="91"/>
      <c r="F21" s="87" t="s">
        <v>216</v>
      </c>
      <c r="G21" s="88"/>
      <c r="H21" s="88"/>
      <c r="I21" s="89"/>
      <c r="J21" s="164"/>
      <c r="K21" s="54"/>
      <c r="L21" s="54"/>
      <c r="M21" s="64"/>
    </row>
    <row r="22" spans="2:16" s="16" customFormat="1" ht="18.75" x14ac:dyDescent="0.3">
      <c r="B22" s="15"/>
      <c r="C22" s="104" t="s">
        <v>217</v>
      </c>
      <c r="D22" s="88"/>
      <c r="E22" s="91"/>
      <c r="F22" s="87" t="s">
        <v>137</v>
      </c>
      <c r="G22" s="88"/>
      <c r="H22" s="88"/>
      <c r="I22" s="89"/>
      <c r="J22" s="164"/>
      <c r="K22" s="54"/>
      <c r="L22" s="21"/>
      <c r="M22" s="55"/>
    </row>
    <row r="23" spans="2:16" s="16" customFormat="1" ht="18.75" x14ac:dyDescent="0.3">
      <c r="B23" s="15"/>
      <c r="C23" s="103" t="s">
        <v>218</v>
      </c>
      <c r="D23" s="88"/>
      <c r="E23" s="91"/>
      <c r="F23" s="87" t="s">
        <v>138</v>
      </c>
      <c r="G23" s="88"/>
      <c r="H23" s="88"/>
      <c r="I23" s="89"/>
      <c r="J23" s="164"/>
      <c r="K23" s="86"/>
      <c r="L23" s="21"/>
      <c r="M23" s="55"/>
    </row>
    <row r="24" spans="2:16" s="16" customFormat="1" ht="18.75" x14ac:dyDescent="0.3">
      <c r="B24" s="15"/>
      <c r="C24" s="103" t="s">
        <v>290</v>
      </c>
      <c r="D24" s="88"/>
      <c r="E24" s="91"/>
      <c r="F24" s="87" t="s">
        <v>291</v>
      </c>
      <c r="G24" s="88"/>
      <c r="H24" s="88"/>
      <c r="I24" s="89"/>
      <c r="J24" s="171"/>
      <c r="K24" s="86"/>
      <c r="L24" s="21"/>
      <c r="M24" s="55"/>
    </row>
    <row r="25" spans="2:16" s="16" customFormat="1" ht="18.75" x14ac:dyDescent="0.3">
      <c r="B25" s="15"/>
      <c r="C25" s="103" t="s">
        <v>284</v>
      </c>
      <c r="D25" s="88"/>
      <c r="E25" s="91"/>
      <c r="F25" s="87" t="s">
        <v>285</v>
      </c>
      <c r="G25" s="88"/>
      <c r="H25" s="88"/>
      <c r="I25" s="89"/>
      <c r="J25" s="171"/>
      <c r="K25" s="86"/>
      <c r="L25" s="21"/>
      <c r="M25" s="55"/>
      <c r="P25" s="221"/>
    </row>
    <row r="26" spans="2:16" s="16" customFormat="1" ht="18.75" x14ac:dyDescent="0.3">
      <c r="B26" s="15"/>
      <c r="C26" s="104" t="s">
        <v>287</v>
      </c>
      <c r="D26" s="88"/>
      <c r="E26" s="91"/>
      <c r="F26" s="87" t="s">
        <v>286</v>
      </c>
      <c r="G26" s="88"/>
      <c r="H26" s="88"/>
      <c r="I26" s="89"/>
      <c r="J26" s="171"/>
      <c r="K26" s="86"/>
      <c r="L26" s="21"/>
      <c r="M26" s="55"/>
    </row>
    <row r="27" spans="2:16" s="16" customFormat="1" ht="19.5" thickBot="1" x14ac:dyDescent="0.35">
      <c r="B27" s="15"/>
      <c r="C27" s="104" t="s">
        <v>257</v>
      </c>
      <c r="D27" s="88"/>
      <c r="E27" s="91"/>
      <c r="F27" s="87" t="s">
        <v>256</v>
      </c>
      <c r="G27" s="88"/>
      <c r="H27" s="88"/>
      <c r="I27" s="89"/>
      <c r="J27" s="166"/>
      <c r="K27" s="86"/>
      <c r="L27" s="21"/>
      <c r="M27" s="55"/>
    </row>
    <row r="28" spans="2:16" s="63" customFormat="1" ht="9.75" customHeight="1" x14ac:dyDescent="0.3">
      <c r="B28" s="59"/>
      <c r="C28" s="92"/>
      <c r="D28" s="93"/>
      <c r="E28" s="93"/>
      <c r="F28" s="94"/>
      <c r="G28" s="94"/>
      <c r="H28" s="94"/>
      <c r="I28" s="95"/>
      <c r="J28" s="99"/>
      <c r="K28" s="60"/>
      <c r="L28" s="60"/>
      <c r="M28" s="62"/>
    </row>
    <row r="29" spans="2:16" s="16" customFormat="1" ht="18.75" x14ac:dyDescent="0.3">
      <c r="B29" s="15"/>
      <c r="C29" s="244" t="s">
        <v>288</v>
      </c>
      <c r="D29" s="245"/>
      <c r="E29" s="245"/>
      <c r="F29" s="96"/>
      <c r="G29" s="96"/>
      <c r="H29" s="96"/>
      <c r="I29" s="98"/>
      <c r="J29" s="165">
        <f>SUM(J10:J27)</f>
        <v>0</v>
      </c>
      <c r="K29" s="86"/>
      <c r="L29" s="21"/>
      <c r="M29" s="55"/>
    </row>
    <row r="30" spans="2:16" s="63" customFormat="1" ht="18" customHeight="1" x14ac:dyDescent="0.3">
      <c r="B30" s="59"/>
      <c r="C30" s="90"/>
      <c r="D30" s="90"/>
      <c r="E30" s="90"/>
      <c r="F30" s="60"/>
      <c r="G30" s="60"/>
      <c r="H30" s="60"/>
      <c r="I30" s="60"/>
      <c r="J30" s="61"/>
      <c r="K30" s="60"/>
      <c r="L30" s="60"/>
      <c r="M30" s="62"/>
    </row>
    <row r="31" spans="2:16" s="16" customFormat="1" ht="18.75" x14ac:dyDescent="0.3">
      <c r="B31" s="15"/>
      <c r="C31" s="196" t="s">
        <v>283</v>
      </c>
      <c r="D31" s="197"/>
      <c r="E31" s="198"/>
      <c r="F31" s="169" t="s">
        <v>220</v>
      </c>
      <c r="G31" s="167"/>
      <c r="H31" s="167"/>
      <c r="I31" s="168"/>
      <c r="J31" s="107" t="s">
        <v>267</v>
      </c>
      <c r="K31" s="86"/>
      <c r="L31" s="21"/>
      <c r="M31" s="55"/>
    </row>
    <row r="32" spans="2:16" s="16" customFormat="1" ht="18.75" x14ac:dyDescent="0.3">
      <c r="B32" s="15"/>
      <c r="C32" s="104" t="s">
        <v>258</v>
      </c>
      <c r="D32" s="88"/>
      <c r="E32" s="91"/>
      <c r="F32" s="87" t="s">
        <v>259</v>
      </c>
      <c r="G32" s="88"/>
      <c r="H32" s="88"/>
      <c r="I32" s="89"/>
      <c r="J32" s="164"/>
      <c r="K32" s="86"/>
      <c r="L32" s="21"/>
      <c r="M32" s="55"/>
    </row>
    <row r="33" spans="2:13" s="16" customFormat="1" ht="18.75" x14ac:dyDescent="0.3">
      <c r="B33" s="15"/>
      <c r="C33" s="103" t="s">
        <v>219</v>
      </c>
      <c r="D33" s="88"/>
      <c r="E33" s="91"/>
      <c r="F33" s="87" t="s">
        <v>139</v>
      </c>
      <c r="G33" s="88"/>
      <c r="H33" s="88"/>
      <c r="I33" s="89"/>
      <c r="J33" s="164"/>
      <c r="K33" s="54"/>
      <c r="L33" s="54"/>
      <c r="M33" s="55"/>
    </row>
    <row r="34" spans="2:13" s="16" customFormat="1" ht="19.5" thickBot="1" x14ac:dyDescent="0.35">
      <c r="B34" s="15"/>
      <c r="C34" s="103"/>
      <c r="D34" s="88"/>
      <c r="E34" s="91"/>
      <c r="F34" s="87"/>
      <c r="G34" s="88"/>
      <c r="H34" s="88"/>
      <c r="I34" s="89"/>
      <c r="J34" s="166"/>
      <c r="K34" s="54"/>
      <c r="L34" s="54"/>
      <c r="M34" s="55"/>
    </row>
    <row r="35" spans="2:13" s="63" customFormat="1" ht="9.75" customHeight="1" x14ac:dyDescent="0.3">
      <c r="B35" s="59"/>
      <c r="C35" s="92"/>
      <c r="D35" s="93"/>
      <c r="E35" s="93"/>
      <c r="F35" s="94"/>
      <c r="G35" s="94"/>
      <c r="H35" s="94"/>
      <c r="I35" s="95"/>
      <c r="J35" s="99"/>
      <c r="K35" s="60"/>
      <c r="L35" s="60"/>
      <c r="M35" s="62"/>
    </row>
    <row r="36" spans="2:13" s="16" customFormat="1" ht="18.75" x14ac:dyDescent="0.3">
      <c r="B36" s="15"/>
      <c r="C36" s="244" t="s">
        <v>289</v>
      </c>
      <c r="D36" s="245"/>
      <c r="E36" s="245"/>
      <c r="F36" s="96"/>
      <c r="G36" s="97"/>
      <c r="H36" s="97"/>
      <c r="I36" s="98"/>
      <c r="J36" s="165">
        <f>SUM(J32:J34)</f>
        <v>0</v>
      </c>
      <c r="K36" s="86"/>
      <c r="L36" s="21"/>
      <c r="M36" s="55"/>
    </row>
    <row r="37" spans="2:13" s="63" customFormat="1" ht="9.75" customHeight="1" x14ac:dyDescent="0.3">
      <c r="B37" s="59"/>
      <c r="C37" s="90"/>
      <c r="D37" s="90"/>
      <c r="E37" s="90"/>
      <c r="F37" s="60"/>
      <c r="G37" s="60"/>
      <c r="H37" s="60"/>
      <c r="I37" s="60"/>
      <c r="J37" s="61"/>
      <c r="K37" s="60"/>
      <c r="L37" s="60"/>
      <c r="M37" s="62"/>
    </row>
    <row r="38" spans="2:13" s="16" customFormat="1" ht="18.75" x14ac:dyDescent="0.3">
      <c r="B38" s="15"/>
      <c r="C38" s="193" t="s">
        <v>293</v>
      </c>
      <c r="D38" s="194"/>
      <c r="E38" s="195"/>
      <c r="F38" s="193"/>
      <c r="G38" s="194"/>
      <c r="H38" s="201"/>
      <c r="I38" s="202"/>
      <c r="J38" s="107" t="s">
        <v>267</v>
      </c>
      <c r="K38" s="86"/>
      <c r="L38" s="21"/>
      <c r="M38" s="55"/>
    </row>
    <row r="39" spans="2:13" s="16" customFormat="1" ht="18.75" x14ac:dyDescent="0.3">
      <c r="B39" s="15"/>
      <c r="C39" s="87" t="s">
        <v>296</v>
      </c>
      <c r="D39" s="88"/>
      <c r="E39" s="91"/>
      <c r="F39" s="87" t="s">
        <v>260</v>
      </c>
      <c r="G39" s="88"/>
      <c r="H39" s="88"/>
      <c r="I39" s="89"/>
      <c r="J39" s="164"/>
      <c r="K39" s="86"/>
      <c r="L39" s="21"/>
      <c r="M39" s="55"/>
    </row>
    <row r="40" spans="2:13" s="16" customFormat="1" ht="18.75" x14ac:dyDescent="0.3">
      <c r="B40" s="15"/>
      <c r="C40" s="87" t="s">
        <v>271</v>
      </c>
      <c r="D40" s="88"/>
      <c r="E40" s="91"/>
      <c r="F40" s="87" t="s">
        <v>261</v>
      </c>
      <c r="G40" s="88"/>
      <c r="H40" s="88"/>
      <c r="I40" s="89"/>
      <c r="J40" s="164"/>
      <c r="K40" s="86"/>
      <c r="L40" s="21"/>
      <c r="M40" s="55"/>
    </row>
    <row r="41" spans="2:13" s="16" customFormat="1" ht="18.75" x14ac:dyDescent="0.3">
      <c r="B41" s="15"/>
      <c r="C41" s="87"/>
      <c r="D41" s="88"/>
      <c r="E41" s="91"/>
      <c r="F41" s="87"/>
      <c r="G41" s="88"/>
      <c r="H41" s="88"/>
      <c r="I41" s="89"/>
      <c r="J41" s="164"/>
      <c r="K41" s="86"/>
      <c r="L41" s="21"/>
      <c r="M41" s="55"/>
    </row>
    <row r="42" spans="2:13" s="16" customFormat="1" ht="18.75" x14ac:dyDescent="0.3">
      <c r="B42" s="15"/>
      <c r="C42" s="87" t="s">
        <v>272</v>
      </c>
      <c r="D42" s="88"/>
      <c r="E42" s="91"/>
      <c r="F42" s="87" t="s">
        <v>262</v>
      </c>
      <c r="G42" s="88"/>
      <c r="H42" s="88"/>
      <c r="I42" s="89"/>
      <c r="J42" s="164"/>
      <c r="K42" s="86"/>
      <c r="L42" s="21"/>
      <c r="M42" s="55"/>
    </row>
    <row r="43" spans="2:13" s="16" customFormat="1" ht="18.75" x14ac:dyDescent="0.3">
      <c r="B43" s="15"/>
      <c r="C43" s="87" t="s">
        <v>282</v>
      </c>
      <c r="D43" s="88"/>
      <c r="E43" s="91"/>
      <c r="F43" s="87" t="s">
        <v>262</v>
      </c>
      <c r="G43" s="88"/>
      <c r="H43" s="88"/>
      <c r="I43" s="89"/>
      <c r="J43" s="164"/>
      <c r="K43" s="86"/>
      <c r="L43" s="21"/>
      <c r="M43" s="55"/>
    </row>
    <row r="44" spans="2:13" s="16" customFormat="1" ht="18.75" x14ac:dyDescent="0.3">
      <c r="B44" s="15"/>
      <c r="C44" s="87"/>
      <c r="D44" s="88"/>
      <c r="E44" s="91"/>
      <c r="F44" s="87"/>
      <c r="G44" s="88"/>
      <c r="H44" s="88"/>
      <c r="I44" s="89"/>
      <c r="J44" s="164"/>
      <c r="K44" s="54"/>
      <c r="L44" s="21"/>
      <c r="M44" s="55"/>
    </row>
    <row r="45" spans="2:13" s="16" customFormat="1" ht="18.75" x14ac:dyDescent="0.3">
      <c r="B45" s="15"/>
      <c r="C45" s="87" t="s">
        <v>273</v>
      </c>
      <c r="D45" s="88"/>
      <c r="E45" s="91"/>
      <c r="F45" s="87" t="s">
        <v>263</v>
      </c>
      <c r="G45" s="88"/>
      <c r="H45" s="88"/>
      <c r="I45" s="89"/>
      <c r="J45" s="164"/>
      <c r="K45" s="86"/>
      <c r="L45" s="21"/>
      <c r="M45" s="55"/>
    </row>
    <row r="46" spans="2:13" s="16" customFormat="1" ht="18.75" x14ac:dyDescent="0.3">
      <c r="B46" s="15"/>
      <c r="C46" s="87"/>
      <c r="D46" s="88"/>
      <c r="E46" s="91"/>
      <c r="F46" s="87"/>
      <c r="G46" s="88"/>
      <c r="H46" s="88"/>
      <c r="I46" s="89"/>
      <c r="J46" s="164"/>
      <c r="K46" s="86"/>
      <c r="L46" s="21"/>
      <c r="M46" s="55"/>
    </row>
    <row r="47" spans="2:13" s="16" customFormat="1" ht="18.75" x14ac:dyDescent="0.3">
      <c r="B47" s="15"/>
      <c r="C47" s="87" t="s">
        <v>274</v>
      </c>
      <c r="D47" s="88"/>
      <c r="E47" s="91"/>
      <c r="F47" s="87" t="s">
        <v>264</v>
      </c>
      <c r="G47" s="88"/>
      <c r="H47" s="88"/>
      <c r="I47" s="89"/>
      <c r="J47" s="187">
        <f>-I64</f>
        <v>0</v>
      </c>
      <c r="K47" s="86"/>
      <c r="L47" s="21"/>
      <c r="M47" s="55"/>
    </row>
    <row r="48" spans="2:13" s="16" customFormat="1" ht="19.5" thickBot="1" x14ac:dyDescent="0.35">
      <c r="B48" s="15"/>
      <c r="C48" s="104"/>
      <c r="D48" s="88"/>
      <c r="E48" s="91"/>
      <c r="F48" s="87"/>
      <c r="G48" s="88"/>
      <c r="H48" s="88"/>
      <c r="I48" s="89"/>
      <c r="J48" s="166"/>
      <c r="K48" s="86"/>
      <c r="L48" s="21"/>
      <c r="M48" s="55"/>
    </row>
    <row r="49" spans="2:14" s="63" customFormat="1" ht="9.75" customHeight="1" x14ac:dyDescent="0.3">
      <c r="B49" s="59"/>
      <c r="C49" s="92"/>
      <c r="D49" s="93"/>
      <c r="E49" s="93"/>
      <c r="F49" s="94"/>
      <c r="G49" s="94"/>
      <c r="H49" s="94"/>
      <c r="I49" s="95"/>
      <c r="J49" s="99"/>
      <c r="K49" s="60"/>
      <c r="L49" s="60"/>
      <c r="M49" s="62"/>
    </row>
    <row r="50" spans="2:14" s="16" customFormat="1" ht="19.5" customHeight="1" x14ac:dyDescent="0.3">
      <c r="B50" s="15"/>
      <c r="C50" s="244" t="s">
        <v>265</v>
      </c>
      <c r="D50" s="245"/>
      <c r="E50" s="245"/>
      <c r="F50" s="96"/>
      <c r="G50" s="96"/>
      <c r="H50" s="96"/>
      <c r="I50" s="98"/>
      <c r="J50" s="165">
        <f>SUM(J39:J48)</f>
        <v>0</v>
      </c>
      <c r="K50" s="86"/>
      <c r="L50" s="21"/>
      <c r="M50" s="55"/>
    </row>
    <row r="51" spans="2:14" s="63" customFormat="1" ht="9.75" customHeight="1" x14ac:dyDescent="0.3">
      <c r="B51" s="59"/>
      <c r="C51" s="90"/>
      <c r="D51" s="90"/>
      <c r="E51" s="90"/>
      <c r="F51" s="60"/>
      <c r="G51" s="60"/>
      <c r="H51" s="60"/>
      <c r="I51" s="60"/>
      <c r="J51" s="61"/>
      <c r="K51" s="60"/>
      <c r="L51" s="60"/>
      <c r="M51" s="62"/>
    </row>
    <row r="52" spans="2:14" ht="18.75" x14ac:dyDescent="0.2">
      <c r="B52" s="8"/>
      <c r="C52" s="250"/>
      <c r="D52" s="250"/>
      <c r="E52" s="250"/>
      <c r="F52" s="250"/>
      <c r="G52" s="250"/>
      <c r="H52" s="250"/>
      <c r="I52" s="250"/>
      <c r="J52" s="250"/>
      <c r="K52" s="250"/>
      <c r="L52" s="250"/>
      <c r="M52" s="9"/>
    </row>
    <row r="53" spans="2:14" s="16" customFormat="1" ht="18.75" x14ac:dyDescent="0.3">
      <c r="B53" s="15"/>
      <c r="C53" s="248" t="s">
        <v>268</v>
      </c>
      <c r="D53" s="249"/>
      <c r="E53" s="249"/>
      <c r="F53" s="249"/>
      <c r="G53" s="249"/>
      <c r="H53" s="249"/>
      <c r="I53" s="107" t="s">
        <v>267</v>
      </c>
      <c r="J53" s="199"/>
      <c r="K53" s="86"/>
      <c r="L53" s="21"/>
      <c r="M53" s="55"/>
    </row>
    <row r="54" spans="2:14" s="16" customFormat="1" ht="18.75" x14ac:dyDescent="0.3">
      <c r="B54" s="15"/>
      <c r="C54" s="232" t="s">
        <v>302</v>
      </c>
      <c r="D54" s="233"/>
      <c r="E54" s="233"/>
      <c r="F54" s="233"/>
      <c r="G54" s="233"/>
      <c r="H54" s="233"/>
      <c r="I54" s="164"/>
      <c r="J54" s="199"/>
      <c r="K54" s="54"/>
      <c r="L54" s="54"/>
      <c r="M54" s="64"/>
    </row>
    <row r="55" spans="2:14" s="16" customFormat="1" ht="18.75" x14ac:dyDescent="0.3">
      <c r="B55" s="15"/>
      <c r="C55" s="232"/>
      <c r="D55" s="233"/>
      <c r="E55" s="233"/>
      <c r="F55" s="233"/>
      <c r="G55" s="233"/>
      <c r="H55" s="233"/>
      <c r="I55" s="164"/>
      <c r="J55" s="199"/>
      <c r="K55" s="86"/>
      <c r="L55" s="21"/>
      <c r="M55" s="55"/>
    </row>
    <row r="56" spans="2:14" s="16" customFormat="1" ht="18.75" x14ac:dyDescent="0.3">
      <c r="B56" s="15"/>
      <c r="C56" s="232" t="s">
        <v>297</v>
      </c>
      <c r="D56" s="233"/>
      <c r="E56" s="233"/>
      <c r="F56" s="233"/>
      <c r="G56" s="233"/>
      <c r="H56" s="233"/>
      <c r="I56" s="164"/>
      <c r="J56" s="199"/>
      <c r="K56" s="86"/>
      <c r="L56" s="21"/>
      <c r="M56" s="55"/>
    </row>
    <row r="57" spans="2:14" s="16" customFormat="1" ht="18.75" x14ac:dyDescent="0.3">
      <c r="B57" s="15"/>
      <c r="C57" s="232" t="s">
        <v>269</v>
      </c>
      <c r="D57" s="233"/>
      <c r="E57" s="233"/>
      <c r="F57" s="233"/>
      <c r="G57" s="233"/>
      <c r="H57" s="233"/>
      <c r="I57" s="164"/>
      <c r="J57" s="199"/>
      <c r="K57" s="86"/>
      <c r="L57" s="21"/>
      <c r="M57" s="55"/>
    </row>
    <row r="58" spans="2:14" s="16" customFormat="1" ht="18.75" x14ac:dyDescent="0.3">
      <c r="B58" s="15"/>
      <c r="C58" s="232"/>
      <c r="D58" s="233"/>
      <c r="E58" s="233"/>
      <c r="F58" s="233"/>
      <c r="G58" s="233"/>
      <c r="H58" s="233"/>
      <c r="I58" s="164"/>
      <c r="J58" s="199"/>
      <c r="K58" s="86"/>
      <c r="L58" s="21"/>
      <c r="M58" s="55"/>
      <c r="N58" s="186"/>
    </row>
    <row r="59" spans="2:14" s="16" customFormat="1" ht="18.75" x14ac:dyDescent="0.3">
      <c r="B59" s="15"/>
      <c r="C59" s="232" t="s">
        <v>270</v>
      </c>
      <c r="D59" s="233"/>
      <c r="E59" s="233"/>
      <c r="F59" s="233"/>
      <c r="G59" s="233"/>
      <c r="H59" s="233"/>
      <c r="I59" s="164"/>
      <c r="J59" s="199"/>
      <c r="K59" s="86"/>
      <c r="L59" s="21"/>
      <c r="M59" s="55"/>
    </row>
    <row r="60" spans="2:14" s="16" customFormat="1" ht="18.75" x14ac:dyDescent="0.3">
      <c r="B60" s="15"/>
      <c r="C60" s="234"/>
      <c r="D60" s="235"/>
      <c r="E60" s="235"/>
      <c r="F60" s="235"/>
      <c r="G60" s="235"/>
      <c r="H60" s="236"/>
      <c r="I60" s="171"/>
      <c r="J60" s="199"/>
      <c r="K60" s="86"/>
      <c r="L60" s="21"/>
      <c r="M60" s="55"/>
    </row>
    <row r="61" spans="2:14" s="16" customFormat="1" ht="18.75" x14ac:dyDescent="0.3">
      <c r="B61" s="15"/>
      <c r="C61" s="234" t="s">
        <v>292</v>
      </c>
      <c r="D61" s="235"/>
      <c r="E61" s="235"/>
      <c r="F61" s="235"/>
      <c r="G61" s="235"/>
      <c r="H61" s="236"/>
      <c r="I61" s="171"/>
      <c r="J61" s="199"/>
      <c r="K61" s="86"/>
      <c r="L61" s="21"/>
      <c r="M61" s="55"/>
    </row>
    <row r="62" spans="2:14" s="16" customFormat="1" ht="19.5" thickBot="1" x14ac:dyDescent="0.35">
      <c r="B62" s="15"/>
      <c r="C62" s="232"/>
      <c r="D62" s="233"/>
      <c r="E62" s="233"/>
      <c r="F62" s="233"/>
      <c r="G62" s="233"/>
      <c r="H62" s="233"/>
      <c r="I62" s="166"/>
      <c r="J62" s="199"/>
      <c r="K62" s="86"/>
      <c r="L62" s="21"/>
      <c r="M62" s="55"/>
    </row>
    <row r="63" spans="2:14" s="63" customFormat="1" ht="9.75" customHeight="1" x14ac:dyDescent="0.25">
      <c r="B63" s="59"/>
      <c r="C63" s="240"/>
      <c r="D63" s="241"/>
      <c r="E63" s="241"/>
      <c r="F63" s="241"/>
      <c r="G63" s="241"/>
      <c r="H63" s="242"/>
      <c r="I63" s="184"/>
      <c r="J63" s="200"/>
      <c r="K63" s="60"/>
      <c r="L63" s="60"/>
      <c r="M63" s="62"/>
    </row>
    <row r="64" spans="2:14" s="16" customFormat="1" ht="18.75" x14ac:dyDescent="0.3">
      <c r="B64" s="15"/>
      <c r="C64" s="237" t="s">
        <v>277</v>
      </c>
      <c r="D64" s="238"/>
      <c r="E64" s="238"/>
      <c r="F64" s="238"/>
      <c r="G64" s="238"/>
      <c r="H64" s="239"/>
      <c r="I64" s="185">
        <f>I54+I56+I57-I59-I61</f>
        <v>0</v>
      </c>
      <c r="J64" s="199"/>
      <c r="K64" s="86"/>
      <c r="L64" s="21"/>
      <c r="M64" s="55"/>
    </row>
    <row r="65" spans="2:13" ht="18.75" x14ac:dyDescent="0.2">
      <c r="B65" s="8"/>
      <c r="C65" s="173"/>
      <c r="D65" s="173"/>
      <c r="E65" s="173"/>
      <c r="F65" s="173"/>
      <c r="G65" s="173"/>
      <c r="H65" s="173"/>
      <c r="I65" s="173"/>
      <c r="J65" s="173"/>
      <c r="K65" s="173"/>
      <c r="L65" s="173"/>
      <c r="M65" s="9"/>
    </row>
    <row r="66" spans="2:13" s="63" customFormat="1" ht="9.75" customHeight="1" x14ac:dyDescent="0.3">
      <c r="B66" s="59"/>
      <c r="C66" s="90"/>
      <c r="D66" s="90"/>
      <c r="E66" s="90"/>
      <c r="F66" s="60"/>
      <c r="G66" s="60"/>
      <c r="H66" s="60"/>
      <c r="I66" s="60"/>
      <c r="J66" s="61"/>
      <c r="K66" s="60"/>
      <c r="L66" s="60"/>
      <c r="M66" s="62"/>
    </row>
    <row r="67" spans="2:13" s="182" customFormat="1" ht="30" customHeight="1" x14ac:dyDescent="0.2">
      <c r="B67" s="174"/>
      <c r="C67" s="224" t="s">
        <v>266</v>
      </c>
      <c r="D67" s="225"/>
      <c r="E67" s="225"/>
      <c r="F67" s="175"/>
      <c r="G67" s="176"/>
      <c r="H67" s="176"/>
      <c r="I67" s="177"/>
      <c r="J67" s="178">
        <f>J50+J36+J29</f>
        <v>0</v>
      </c>
      <c r="K67" s="179"/>
      <c r="L67" s="180"/>
      <c r="M67" s="181"/>
    </row>
    <row r="68" spans="2:13" ht="18" customHeight="1" x14ac:dyDescent="0.25">
      <c r="B68" s="8"/>
      <c r="C68" s="13"/>
      <c r="D68" s="13"/>
      <c r="E68" s="13"/>
      <c r="F68" s="13"/>
      <c r="G68" s="13"/>
      <c r="H68" s="13"/>
      <c r="I68" s="13"/>
      <c r="J68" s="14"/>
      <c r="K68" s="13"/>
      <c r="L68" s="13"/>
      <c r="M68" s="9"/>
    </row>
    <row r="69" spans="2:13" ht="18.75" x14ac:dyDescent="0.2">
      <c r="B69" s="8"/>
      <c r="C69" s="173"/>
      <c r="D69" s="173"/>
      <c r="E69" s="173"/>
      <c r="F69" s="173"/>
      <c r="G69" s="173"/>
      <c r="H69" s="173"/>
      <c r="I69" s="173"/>
      <c r="J69" s="173"/>
      <c r="K69" s="173"/>
      <c r="L69" s="173"/>
      <c r="M69" s="9"/>
    </row>
    <row r="70" spans="2:13" s="63" customFormat="1" ht="9.75" customHeight="1" x14ac:dyDescent="0.3">
      <c r="B70" s="59"/>
      <c r="C70" s="90"/>
      <c r="D70" s="90"/>
      <c r="E70" s="90"/>
      <c r="F70" s="60"/>
      <c r="G70" s="60"/>
      <c r="H70" s="60"/>
      <c r="I70" s="60"/>
      <c r="J70" s="61"/>
      <c r="K70" s="60"/>
      <c r="L70" s="60"/>
      <c r="M70" s="62"/>
    </row>
    <row r="71" spans="2:13" s="182" customFormat="1" ht="30" customHeight="1" x14ac:dyDescent="0.2">
      <c r="B71" s="174"/>
      <c r="C71" s="224" t="s">
        <v>275</v>
      </c>
      <c r="D71" s="225"/>
      <c r="E71" s="225"/>
      <c r="F71" s="226"/>
      <c r="G71" s="226"/>
      <c r="H71" s="226"/>
      <c r="I71" s="227"/>
      <c r="J71" s="211"/>
      <c r="K71" s="179"/>
      <c r="L71" s="180"/>
      <c r="M71" s="181"/>
    </row>
    <row r="72" spans="2:13" ht="18" customHeight="1" x14ac:dyDescent="0.25">
      <c r="B72" s="8"/>
      <c r="C72" s="13"/>
      <c r="D72" s="13"/>
      <c r="E72" s="13"/>
      <c r="F72" s="13"/>
      <c r="G72" s="13"/>
      <c r="H72" s="13"/>
      <c r="I72" s="13"/>
      <c r="J72" s="14"/>
      <c r="K72" s="13"/>
      <c r="L72" s="13"/>
      <c r="M72" s="9"/>
    </row>
    <row r="73" spans="2:13" ht="18.75" x14ac:dyDescent="0.2">
      <c r="B73" s="8"/>
      <c r="C73" s="173"/>
      <c r="D73" s="173"/>
      <c r="E73" s="173"/>
      <c r="F73" s="173"/>
      <c r="G73" s="173"/>
      <c r="H73" s="173"/>
      <c r="I73" s="173"/>
      <c r="J73" s="173"/>
      <c r="K73" s="173"/>
      <c r="L73" s="173"/>
      <c r="M73" s="9"/>
    </row>
    <row r="74" spans="2:13" s="182" customFormat="1" ht="52.5" customHeight="1" x14ac:dyDescent="0.2">
      <c r="B74" s="174"/>
      <c r="C74" s="228" t="s">
        <v>276</v>
      </c>
      <c r="D74" s="229"/>
      <c r="E74" s="229"/>
      <c r="F74" s="230"/>
      <c r="G74" s="230"/>
      <c r="H74" s="230"/>
      <c r="I74" s="231"/>
      <c r="J74" s="183" t="str">
        <f>IF(ISERR(J67/J71)," ",J67/J71)</f>
        <v xml:space="preserve"> </v>
      </c>
      <c r="K74" s="179"/>
      <c r="L74" s="180"/>
      <c r="M74" s="181"/>
    </row>
    <row r="75" spans="2:13" ht="18.75" x14ac:dyDescent="0.2">
      <c r="B75" s="8"/>
      <c r="C75" s="173"/>
      <c r="D75" s="173"/>
      <c r="E75" s="173"/>
      <c r="F75" s="173"/>
      <c r="G75" s="173"/>
      <c r="H75" s="173"/>
      <c r="I75" s="173"/>
      <c r="J75" s="173"/>
      <c r="K75" s="173"/>
      <c r="L75" s="173"/>
      <c r="M75" s="9"/>
    </row>
    <row r="76" spans="2:13" s="16" customFormat="1" ht="19.5" thickBot="1" x14ac:dyDescent="0.35">
      <c r="B76" s="18"/>
      <c r="C76" s="117"/>
      <c r="D76" s="111"/>
      <c r="E76" s="111"/>
      <c r="F76" s="112"/>
      <c r="G76" s="111"/>
      <c r="H76" s="111"/>
      <c r="I76" s="111"/>
      <c r="J76" s="113"/>
      <c r="K76" s="114"/>
      <c r="L76" s="115"/>
      <c r="M76" s="19"/>
    </row>
    <row r="77" spans="2:13" s="16" customFormat="1" ht="9" customHeight="1" x14ac:dyDescent="0.3">
      <c r="B77" s="106"/>
      <c r="C77" s="110"/>
      <c r="D77" s="110"/>
      <c r="E77" s="110"/>
      <c r="F77" s="110"/>
      <c r="G77" s="110"/>
      <c r="H77" s="110"/>
      <c r="I77" s="110"/>
      <c r="J77" s="110"/>
      <c r="K77" s="110"/>
      <c r="L77" s="110"/>
      <c r="M77" s="110"/>
    </row>
    <row r="78" spans="2:13" s="16" customFormat="1" ht="18.75" x14ac:dyDescent="0.3">
      <c r="C78" s="20"/>
      <c r="J78" s="17"/>
    </row>
  </sheetData>
  <sheetProtection selectLockedCells="1"/>
  <mergeCells count="21">
    <mergeCell ref="C6:L6"/>
    <mergeCell ref="C29:E29"/>
    <mergeCell ref="C50:E50"/>
    <mergeCell ref="C7:J7"/>
    <mergeCell ref="C53:H53"/>
    <mergeCell ref="C52:L52"/>
    <mergeCell ref="C36:E36"/>
    <mergeCell ref="C71:I71"/>
    <mergeCell ref="C74:I74"/>
    <mergeCell ref="C67:E67"/>
    <mergeCell ref="C54:H54"/>
    <mergeCell ref="C55:H55"/>
    <mergeCell ref="C56:H56"/>
    <mergeCell ref="C57:H57"/>
    <mergeCell ref="C62:H62"/>
    <mergeCell ref="C59:H59"/>
    <mergeCell ref="C58:H58"/>
    <mergeCell ref="C60:H60"/>
    <mergeCell ref="C61:H61"/>
    <mergeCell ref="C64:H64"/>
    <mergeCell ref="C63:H63"/>
  </mergeCells>
  <dataValidations xWindow="692" yWindow="611" count="3">
    <dataValidation type="whole" allowBlank="1" showErrorMessage="1" errorTitle="Invalid number" error="Re-enter a whole number" sqref="J32:J34 J10:J27 J48 I55:I62 J39:J46">
      <formula1>1</formula1>
      <formula2>100000000000</formula2>
    </dataValidation>
    <dataValidation errorTitle="Invalid number" error="Re-enter a whole number" sqref="J47"/>
    <dataValidation allowBlank="1" showErrorMessage="1" errorTitle="Invalid number" error="Re-enter a whole number" sqref="I54"/>
  </dataValidations>
  <pageMargins left="0.5" right="0.5" top="0.5" bottom="0.5" header="0.3" footer="0.3"/>
  <pageSetup scale="50" fitToHeight="3" orientation="portrait" r:id="rId1"/>
  <ignoredErrors>
    <ignoredError sqref="J47" unlocked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0" tint="-0.14999847407452621"/>
  </sheetPr>
  <dimension ref="B1:W131"/>
  <sheetViews>
    <sheetView zoomScale="95" zoomScaleNormal="95" workbookViewId="0">
      <selection activeCell="D32" sqref="D32"/>
    </sheetView>
  </sheetViews>
  <sheetFormatPr defaultRowHeight="12.75" x14ac:dyDescent="0.2"/>
  <cols>
    <col min="1" max="1" width="1.42578125" customWidth="1"/>
    <col min="2" max="2" width="2.42578125" customWidth="1"/>
    <col min="3" max="15" width="6.28515625" customWidth="1"/>
    <col min="16" max="16" width="2.85546875" customWidth="1"/>
    <col min="17" max="17" width="1.140625" customWidth="1"/>
  </cols>
  <sheetData>
    <row r="1" spans="2:16" ht="5.25" customHeight="1" thickBot="1" x14ac:dyDescent="0.25"/>
    <row r="2" spans="2:16" ht="12" customHeight="1" x14ac:dyDescent="0.3">
      <c r="B2" s="22"/>
      <c r="C2" s="23"/>
      <c r="D2" s="23"/>
      <c r="E2" s="23"/>
      <c r="F2" s="23"/>
      <c r="G2" s="23"/>
      <c r="H2" s="23"/>
      <c r="I2" s="23"/>
      <c r="J2" s="23"/>
      <c r="K2" s="23"/>
      <c r="L2" s="23"/>
      <c r="M2" s="23"/>
      <c r="N2" s="23"/>
      <c r="O2" s="23"/>
      <c r="P2" s="24"/>
    </row>
    <row r="3" spans="2:16" ht="18.75" x14ac:dyDescent="0.3">
      <c r="B3" s="25"/>
      <c r="C3" s="253" t="s">
        <v>126</v>
      </c>
      <c r="D3" s="253"/>
      <c r="E3" s="253"/>
      <c r="F3" s="253"/>
      <c r="G3" s="253"/>
      <c r="H3" s="253"/>
      <c r="I3" s="253"/>
      <c r="J3" s="253"/>
      <c r="K3" s="253"/>
      <c r="L3" s="253"/>
      <c r="M3" s="253"/>
      <c r="N3" s="253"/>
      <c r="O3" s="253"/>
      <c r="P3" s="26"/>
    </row>
    <row r="4" spans="2:16" ht="13.5" x14ac:dyDescent="0.25">
      <c r="B4" s="25"/>
      <c r="C4" s="254" t="s">
        <v>148</v>
      </c>
      <c r="D4" s="254"/>
      <c r="E4" s="254"/>
      <c r="F4" s="254"/>
      <c r="G4" s="254"/>
      <c r="H4" s="254"/>
      <c r="I4" s="254"/>
      <c r="J4" s="254"/>
      <c r="K4" s="254"/>
      <c r="L4" s="254"/>
      <c r="M4" s="254"/>
      <c r="N4" s="254"/>
      <c r="O4" s="254"/>
      <c r="P4" s="26"/>
    </row>
    <row r="5" spans="2:16" s="29" customFormat="1" ht="16.5" x14ac:dyDescent="0.3">
      <c r="B5" s="27"/>
      <c r="C5" s="255" t="s">
        <v>149</v>
      </c>
      <c r="D5" s="255"/>
      <c r="E5" s="255"/>
      <c r="F5" s="255"/>
      <c r="G5" s="255"/>
      <c r="H5" s="255"/>
      <c r="I5" s="255"/>
      <c r="J5" s="255"/>
      <c r="K5" s="255"/>
      <c r="L5" s="255"/>
      <c r="M5" s="255"/>
      <c r="N5" s="255"/>
      <c r="O5" s="255"/>
      <c r="P5" s="28"/>
    </row>
    <row r="6" spans="2:16" s="29" customFormat="1" ht="16.5" x14ac:dyDescent="0.3">
      <c r="B6" s="27"/>
      <c r="C6" s="30"/>
      <c r="D6" s="30"/>
      <c r="E6" s="30"/>
      <c r="F6" s="30"/>
      <c r="G6" s="30"/>
      <c r="H6" s="30"/>
      <c r="I6" s="30"/>
      <c r="J6" s="30"/>
      <c r="K6" s="30"/>
      <c r="L6" s="30"/>
      <c r="M6" s="30"/>
      <c r="N6" s="30"/>
      <c r="O6" s="30"/>
      <c r="P6" s="28"/>
    </row>
    <row r="7" spans="2:16" s="29" customFormat="1" ht="16.5" x14ac:dyDescent="0.3">
      <c r="B7" s="27"/>
      <c r="C7" s="30"/>
      <c r="D7" s="30"/>
      <c r="E7" s="30"/>
      <c r="F7" s="30"/>
      <c r="G7" s="30"/>
      <c r="H7" s="30"/>
      <c r="I7" s="30"/>
      <c r="J7" s="30"/>
      <c r="K7" s="30"/>
      <c r="L7" s="30"/>
      <c r="M7" s="30"/>
      <c r="N7" s="30"/>
      <c r="O7" s="30"/>
      <c r="P7" s="28"/>
    </row>
    <row r="8" spans="2:16" ht="16.5" x14ac:dyDescent="0.3">
      <c r="B8" s="25"/>
      <c r="C8" s="31"/>
      <c r="D8" s="32"/>
      <c r="E8" s="32"/>
      <c r="F8" s="32"/>
      <c r="G8" s="32"/>
      <c r="H8" s="32"/>
      <c r="I8" s="32"/>
      <c r="J8" s="32"/>
      <c r="K8" s="32"/>
      <c r="L8" s="32"/>
      <c r="M8" s="32"/>
      <c r="N8" s="32"/>
      <c r="O8" s="32"/>
      <c r="P8" s="26"/>
    </row>
    <row r="9" spans="2:16" ht="15" x14ac:dyDescent="0.25">
      <c r="B9" s="25"/>
      <c r="C9" s="256" t="s">
        <v>150</v>
      </c>
      <c r="D9" s="256"/>
      <c r="E9" s="256"/>
      <c r="F9" s="256"/>
      <c r="G9" s="256"/>
      <c r="H9" s="256"/>
      <c r="I9" s="256"/>
      <c r="J9" s="256"/>
      <c r="K9" s="256"/>
      <c r="L9" s="256"/>
      <c r="M9" s="256"/>
      <c r="N9" s="256"/>
      <c r="O9" s="256"/>
      <c r="P9" s="26"/>
    </row>
    <row r="10" spans="2:16" ht="30" customHeight="1" x14ac:dyDescent="0.25">
      <c r="B10" s="25"/>
      <c r="C10" s="257" t="s">
        <v>175</v>
      </c>
      <c r="D10" s="257"/>
      <c r="E10" s="257"/>
      <c r="F10" s="257"/>
      <c r="G10" s="257"/>
      <c r="H10" s="257"/>
      <c r="I10" s="257"/>
      <c r="J10" s="257"/>
      <c r="K10" s="257"/>
      <c r="L10" s="257"/>
      <c r="M10" s="257"/>
      <c r="N10" s="257"/>
      <c r="O10" s="257"/>
      <c r="P10" s="26"/>
    </row>
    <row r="11" spans="2:16" ht="33" customHeight="1" x14ac:dyDescent="0.3">
      <c r="B11" s="25"/>
      <c r="C11" s="258" t="s">
        <v>221</v>
      </c>
      <c r="D11" s="258"/>
      <c r="E11" s="258"/>
      <c r="F11" s="258"/>
      <c r="G11" s="258"/>
      <c r="H11" s="258"/>
      <c r="I11" s="258"/>
      <c r="J11" s="258"/>
      <c r="K11" s="258"/>
      <c r="L11" s="258"/>
      <c r="M11" s="258"/>
      <c r="N11" s="258"/>
      <c r="O11" s="258"/>
      <c r="P11" s="26"/>
    </row>
    <row r="12" spans="2:16" ht="16.5" x14ac:dyDescent="0.3">
      <c r="B12" s="25"/>
      <c r="C12" s="33"/>
      <c r="D12" s="32"/>
      <c r="E12" s="32"/>
      <c r="F12" s="32"/>
      <c r="G12" s="32"/>
      <c r="H12" s="32"/>
      <c r="I12" s="32"/>
      <c r="J12" s="32"/>
      <c r="K12" s="32"/>
      <c r="L12" s="32"/>
      <c r="M12" s="32"/>
      <c r="N12" s="32"/>
      <c r="O12" s="32"/>
      <c r="P12" s="26"/>
    </row>
    <row r="13" spans="2:16" ht="65.25" customHeight="1" x14ac:dyDescent="0.3">
      <c r="B13" s="25"/>
      <c r="C13" s="258" t="s">
        <v>236</v>
      </c>
      <c r="D13" s="258"/>
      <c r="E13" s="258"/>
      <c r="F13" s="258"/>
      <c r="G13" s="258"/>
      <c r="H13" s="258"/>
      <c r="I13" s="258"/>
      <c r="J13" s="258"/>
      <c r="K13" s="258"/>
      <c r="L13" s="258"/>
      <c r="M13" s="258"/>
      <c r="N13" s="258"/>
      <c r="O13" s="258"/>
      <c r="P13" s="26"/>
    </row>
    <row r="14" spans="2:16" ht="32.25" customHeight="1" x14ac:dyDescent="0.3">
      <c r="B14" s="25"/>
      <c r="C14" s="259" t="s">
        <v>197</v>
      </c>
      <c r="D14" s="259"/>
      <c r="E14" s="259"/>
      <c r="F14" s="259"/>
      <c r="G14" s="259"/>
      <c r="H14" s="259"/>
      <c r="I14" s="259"/>
      <c r="J14" s="259"/>
      <c r="K14" s="259"/>
      <c r="L14" s="259"/>
      <c r="M14" s="259"/>
      <c r="N14" s="259"/>
      <c r="O14" s="259"/>
      <c r="P14" s="26"/>
    </row>
    <row r="15" spans="2:16" ht="16.5" x14ac:dyDescent="0.3">
      <c r="B15" s="25"/>
      <c r="C15" s="56" t="s">
        <v>151</v>
      </c>
      <c r="D15" s="57"/>
      <c r="E15" s="57"/>
      <c r="F15" s="57"/>
      <c r="G15" s="57"/>
      <c r="H15" s="57"/>
      <c r="I15" s="57"/>
      <c r="J15" s="57"/>
      <c r="K15" s="57"/>
      <c r="L15" s="57"/>
      <c r="M15" s="57"/>
      <c r="N15" s="57"/>
      <c r="O15" s="57"/>
      <c r="P15" s="26"/>
    </row>
    <row r="16" spans="2:16" ht="16.5" x14ac:dyDescent="0.3">
      <c r="B16" s="25"/>
      <c r="C16" s="56" t="s">
        <v>152</v>
      </c>
      <c r="D16" s="57"/>
      <c r="E16" s="57"/>
      <c r="F16" s="57"/>
      <c r="G16" s="57"/>
      <c r="H16" s="57"/>
      <c r="I16" s="57"/>
      <c r="J16" s="57"/>
      <c r="K16" s="57"/>
      <c r="L16" s="57"/>
      <c r="M16" s="57"/>
      <c r="N16" s="57"/>
      <c r="O16" s="57"/>
      <c r="P16" s="26"/>
    </row>
    <row r="17" spans="2:18" ht="16.5" x14ac:dyDescent="0.3">
      <c r="B17" s="25"/>
      <c r="C17" s="56" t="s">
        <v>153</v>
      </c>
      <c r="D17" s="57"/>
      <c r="E17" s="57"/>
      <c r="F17" s="57"/>
      <c r="G17" s="57"/>
      <c r="H17" s="57"/>
      <c r="I17" s="57"/>
      <c r="J17" s="57"/>
      <c r="K17" s="57"/>
      <c r="L17" s="57"/>
      <c r="M17" s="57"/>
      <c r="N17" s="57"/>
      <c r="O17" s="57"/>
      <c r="P17" s="26"/>
    </row>
    <row r="18" spans="2:18" ht="13.5" customHeight="1" x14ac:dyDescent="0.3">
      <c r="B18" s="25"/>
      <c r="C18" s="34"/>
      <c r="D18" s="32"/>
      <c r="E18" s="32"/>
      <c r="F18" s="32"/>
      <c r="G18" s="32"/>
      <c r="H18" s="32"/>
      <c r="I18" s="32"/>
      <c r="J18" s="32"/>
      <c r="K18" s="32"/>
      <c r="L18" s="32"/>
      <c r="M18" s="32"/>
      <c r="N18" s="32"/>
      <c r="O18" s="32"/>
      <c r="P18" s="26"/>
    </row>
    <row r="19" spans="2:18" ht="35.25" customHeight="1" x14ac:dyDescent="0.3">
      <c r="B19" s="25"/>
      <c r="C19" s="258" t="s">
        <v>154</v>
      </c>
      <c r="D19" s="258"/>
      <c r="E19" s="258"/>
      <c r="F19" s="258"/>
      <c r="G19" s="258"/>
      <c r="H19" s="258"/>
      <c r="I19" s="258"/>
      <c r="J19" s="258"/>
      <c r="K19" s="258"/>
      <c r="L19" s="258"/>
      <c r="M19" s="258"/>
      <c r="N19" s="258"/>
      <c r="O19" s="258"/>
      <c r="P19" s="26"/>
    </row>
    <row r="20" spans="2:18" ht="33.75" customHeight="1" x14ac:dyDescent="0.3">
      <c r="B20" s="25"/>
      <c r="C20" s="251" t="s">
        <v>155</v>
      </c>
      <c r="D20" s="251"/>
      <c r="E20" s="251"/>
      <c r="F20" s="251"/>
      <c r="G20" s="251"/>
      <c r="H20" s="251"/>
      <c r="I20" s="251"/>
      <c r="J20" s="251"/>
      <c r="K20" s="251"/>
      <c r="L20" s="251"/>
      <c r="M20" s="251"/>
      <c r="N20" s="251"/>
      <c r="O20" s="251"/>
      <c r="P20" s="26"/>
    </row>
    <row r="21" spans="2:18" ht="16.5" x14ac:dyDescent="0.3">
      <c r="B21" s="25"/>
      <c r="C21" s="35"/>
      <c r="D21" s="32"/>
      <c r="E21" s="32"/>
      <c r="F21" s="32"/>
      <c r="G21" s="32"/>
      <c r="H21" s="32"/>
      <c r="I21" s="32"/>
      <c r="J21" s="32"/>
      <c r="K21" s="32"/>
      <c r="L21" s="32"/>
      <c r="M21" s="32"/>
      <c r="N21" s="32"/>
      <c r="O21" s="32"/>
      <c r="P21" s="26"/>
    </row>
    <row r="22" spans="2:18" ht="16.5" customHeight="1" x14ac:dyDescent="0.2">
      <c r="B22" s="25"/>
      <c r="C22" s="252" t="s">
        <v>238</v>
      </c>
      <c r="D22" s="252"/>
      <c r="E22" s="252"/>
      <c r="F22" s="252"/>
      <c r="G22" s="252"/>
      <c r="H22" s="252"/>
      <c r="I22" s="252"/>
      <c r="J22" s="252"/>
      <c r="K22" s="252"/>
      <c r="L22" s="252"/>
      <c r="M22" s="252"/>
      <c r="N22" s="252"/>
      <c r="O22" s="252"/>
      <c r="P22" s="108"/>
      <c r="Q22" s="1"/>
      <c r="R22" s="1"/>
    </row>
    <row r="23" spans="2:18" ht="16.5" customHeight="1" x14ac:dyDescent="0.2">
      <c r="B23" s="25"/>
      <c r="C23" s="252"/>
      <c r="D23" s="252"/>
      <c r="E23" s="252"/>
      <c r="F23" s="252"/>
      <c r="G23" s="252"/>
      <c r="H23" s="252"/>
      <c r="I23" s="252"/>
      <c r="J23" s="252"/>
      <c r="K23" s="252"/>
      <c r="L23" s="252"/>
      <c r="M23" s="252"/>
      <c r="N23" s="252"/>
      <c r="O23" s="252"/>
      <c r="P23" s="108"/>
      <c r="Q23" s="1"/>
      <c r="R23" s="1"/>
    </row>
    <row r="24" spans="2:18" ht="16.5" x14ac:dyDescent="0.3">
      <c r="B24" s="25"/>
      <c r="C24" s="65" t="s">
        <v>156</v>
      </c>
      <c r="D24" s="57"/>
      <c r="E24" s="57"/>
      <c r="F24" s="57"/>
      <c r="G24" s="57"/>
      <c r="H24" s="57"/>
      <c r="I24" s="57"/>
      <c r="J24" s="57"/>
      <c r="K24" s="57"/>
      <c r="L24" s="57"/>
      <c r="M24" s="57"/>
      <c r="N24" s="57"/>
      <c r="O24" s="57"/>
      <c r="P24" s="26"/>
    </row>
    <row r="25" spans="2:18" ht="16.5" x14ac:dyDescent="0.3">
      <c r="B25" s="25"/>
      <c r="C25" s="65"/>
      <c r="D25" s="57"/>
      <c r="E25" s="57"/>
      <c r="F25" s="57"/>
      <c r="G25" s="57"/>
      <c r="H25" s="57"/>
      <c r="I25" s="57"/>
      <c r="J25" s="57"/>
      <c r="K25" s="57"/>
      <c r="L25" s="57"/>
      <c r="M25" s="57"/>
      <c r="N25" s="57"/>
      <c r="O25" s="57"/>
      <c r="P25" s="26"/>
    </row>
    <row r="26" spans="2:18" ht="16.5" x14ac:dyDescent="0.3">
      <c r="B26" s="25"/>
      <c r="C26" s="65" t="s">
        <v>157</v>
      </c>
      <c r="D26" s="57"/>
      <c r="E26" s="57"/>
      <c r="F26" s="57"/>
      <c r="G26" s="57"/>
      <c r="H26" s="57"/>
      <c r="I26" s="57"/>
      <c r="J26" s="57"/>
      <c r="K26" s="57"/>
      <c r="L26" s="57"/>
      <c r="M26" s="57"/>
      <c r="N26" s="57"/>
      <c r="O26" s="57"/>
      <c r="P26" s="26"/>
    </row>
    <row r="27" spans="2:18" ht="16.5" x14ac:dyDescent="0.3">
      <c r="B27" s="25"/>
      <c r="C27" s="65"/>
      <c r="D27" s="57"/>
      <c r="E27" s="57"/>
      <c r="F27" s="57"/>
      <c r="G27" s="57"/>
      <c r="H27" s="57"/>
      <c r="I27" s="57"/>
      <c r="J27" s="57"/>
      <c r="K27" s="57"/>
      <c r="L27" s="57"/>
      <c r="M27" s="57"/>
      <c r="N27" s="57"/>
      <c r="O27" s="57"/>
      <c r="P27" s="26"/>
    </row>
    <row r="28" spans="2:18" ht="16.5" x14ac:dyDescent="0.3">
      <c r="B28" s="25"/>
      <c r="C28" s="65" t="s">
        <v>158</v>
      </c>
      <c r="D28" s="57"/>
      <c r="E28" s="57"/>
      <c r="F28" s="57"/>
      <c r="G28" s="57"/>
      <c r="H28" s="57"/>
      <c r="I28" s="57"/>
      <c r="J28" s="57"/>
      <c r="K28" s="57"/>
      <c r="L28" s="57"/>
      <c r="M28" s="57"/>
      <c r="N28" s="57"/>
      <c r="O28" s="57"/>
      <c r="P28" s="26"/>
    </row>
    <row r="29" spans="2:18" ht="16.5" x14ac:dyDescent="0.3">
      <c r="B29" s="25"/>
      <c r="C29" s="65"/>
      <c r="D29" s="57"/>
      <c r="E29" s="57"/>
      <c r="F29" s="57"/>
      <c r="G29" s="57"/>
      <c r="H29" s="57"/>
      <c r="I29" s="57"/>
      <c r="J29" s="57"/>
      <c r="K29" s="57"/>
      <c r="L29" s="57"/>
      <c r="M29" s="57"/>
      <c r="N29" s="57"/>
      <c r="O29" s="57"/>
      <c r="P29" s="26"/>
    </row>
    <row r="30" spans="2:18" ht="16.5" x14ac:dyDescent="0.3">
      <c r="B30" s="25"/>
      <c r="C30" s="65" t="s">
        <v>159</v>
      </c>
      <c r="D30" s="57"/>
      <c r="E30" s="57"/>
      <c r="F30" s="57"/>
      <c r="G30" s="57"/>
      <c r="H30" s="57"/>
      <c r="I30" s="57"/>
      <c r="J30" s="57"/>
      <c r="K30" s="57"/>
      <c r="L30" s="57"/>
      <c r="M30" s="57"/>
      <c r="N30" s="57"/>
      <c r="O30" s="57"/>
      <c r="P30" s="26"/>
    </row>
    <row r="31" spans="2:18" ht="16.5" x14ac:dyDescent="0.3">
      <c r="B31" s="25"/>
      <c r="C31" s="65"/>
      <c r="D31" s="57"/>
      <c r="E31" s="57"/>
      <c r="F31" s="57"/>
      <c r="G31" s="57"/>
      <c r="H31" s="57"/>
      <c r="I31" s="57"/>
      <c r="J31" s="57"/>
      <c r="K31" s="57"/>
      <c r="L31" s="57"/>
      <c r="M31" s="57"/>
      <c r="N31" s="57"/>
      <c r="O31" s="57"/>
      <c r="P31" s="26"/>
    </row>
    <row r="32" spans="2:18" ht="16.5" x14ac:dyDescent="0.3">
      <c r="B32" s="25"/>
      <c r="C32" s="65"/>
      <c r="D32" s="57"/>
      <c r="E32" s="57"/>
      <c r="F32" s="57"/>
      <c r="G32" s="57"/>
      <c r="H32" s="57"/>
      <c r="I32" s="57"/>
      <c r="J32" s="57"/>
      <c r="K32" s="57"/>
      <c r="L32" s="57"/>
      <c r="M32" s="57"/>
      <c r="N32" s="57"/>
      <c r="O32" s="57"/>
      <c r="P32" s="26"/>
    </row>
    <row r="33" spans="2:16" ht="47.25" customHeight="1" x14ac:dyDescent="0.2">
      <c r="B33" s="25"/>
      <c r="C33" s="223" t="s">
        <v>176</v>
      </c>
      <c r="D33" s="223"/>
      <c r="E33" s="223"/>
      <c r="F33" s="223"/>
      <c r="G33" s="223"/>
      <c r="H33" s="223"/>
      <c r="I33" s="223"/>
      <c r="J33" s="223"/>
      <c r="K33" s="223"/>
      <c r="L33" s="223"/>
      <c r="M33" s="223"/>
      <c r="N33" s="223"/>
      <c r="O33" s="223"/>
      <c r="P33" s="26"/>
    </row>
    <row r="34" spans="2:16" ht="66" customHeight="1" x14ac:dyDescent="0.3">
      <c r="B34" s="25"/>
      <c r="C34" s="261" t="s">
        <v>222</v>
      </c>
      <c r="D34" s="261"/>
      <c r="E34" s="261"/>
      <c r="F34" s="261"/>
      <c r="G34" s="261"/>
      <c r="H34" s="261"/>
      <c r="I34" s="261"/>
      <c r="J34" s="261"/>
      <c r="K34" s="261"/>
      <c r="L34" s="261"/>
      <c r="M34" s="261"/>
      <c r="N34" s="261"/>
      <c r="O34" s="261"/>
      <c r="P34" s="26"/>
    </row>
    <row r="35" spans="2:16" ht="16.5" x14ac:dyDescent="0.3">
      <c r="B35" s="25"/>
      <c r="C35" s="36"/>
      <c r="D35" s="36"/>
      <c r="E35" s="36"/>
      <c r="F35" s="36"/>
      <c r="G35" s="36"/>
      <c r="H35" s="36"/>
      <c r="I35" s="36"/>
      <c r="J35" s="36"/>
      <c r="K35" s="36"/>
      <c r="L35" s="36"/>
      <c r="M35" s="36"/>
      <c r="N35" s="36"/>
      <c r="O35" s="36"/>
      <c r="P35" s="26"/>
    </row>
    <row r="36" spans="2:16" ht="65.25" customHeight="1" x14ac:dyDescent="0.2">
      <c r="B36" s="25"/>
      <c r="C36" s="260" t="s">
        <v>177</v>
      </c>
      <c r="D36" s="260"/>
      <c r="E36" s="260"/>
      <c r="F36" s="260"/>
      <c r="G36" s="260"/>
      <c r="H36" s="260"/>
      <c r="I36" s="260"/>
      <c r="J36" s="260"/>
      <c r="K36" s="260"/>
      <c r="L36" s="260"/>
      <c r="M36" s="260"/>
      <c r="N36" s="260"/>
      <c r="O36" s="260"/>
      <c r="P36" s="26"/>
    </row>
    <row r="37" spans="2:16" ht="19.5" customHeight="1" x14ac:dyDescent="0.3">
      <c r="B37" s="25"/>
      <c r="C37" s="251" t="s">
        <v>178</v>
      </c>
      <c r="D37" s="251"/>
      <c r="E37" s="251"/>
      <c r="F37" s="251"/>
      <c r="G37" s="251"/>
      <c r="H37" s="251"/>
      <c r="I37" s="251"/>
      <c r="J37" s="251"/>
      <c r="K37" s="251"/>
      <c r="L37" s="251"/>
      <c r="M37" s="251"/>
      <c r="N37" s="251"/>
      <c r="O37" s="251"/>
      <c r="P37" s="26"/>
    </row>
    <row r="38" spans="2:16" ht="16.5" x14ac:dyDescent="0.3">
      <c r="B38" s="25"/>
      <c r="C38" s="33"/>
      <c r="D38" s="32"/>
      <c r="E38" s="32"/>
      <c r="F38" s="32"/>
      <c r="G38" s="32"/>
      <c r="H38" s="32"/>
      <c r="I38" s="32"/>
      <c r="J38" s="32"/>
      <c r="K38" s="32"/>
      <c r="L38" s="32"/>
      <c r="M38" s="32"/>
      <c r="N38" s="32"/>
      <c r="O38" s="32"/>
      <c r="P38" s="26"/>
    </row>
    <row r="39" spans="2:16" ht="33" customHeight="1" x14ac:dyDescent="0.3">
      <c r="B39" s="25"/>
      <c r="C39" s="258" t="s">
        <v>223</v>
      </c>
      <c r="D39" s="258"/>
      <c r="E39" s="258"/>
      <c r="F39" s="258"/>
      <c r="G39" s="258"/>
      <c r="H39" s="258"/>
      <c r="I39" s="258"/>
      <c r="J39" s="258"/>
      <c r="K39" s="258"/>
      <c r="L39" s="258"/>
      <c r="M39" s="258"/>
      <c r="N39" s="258"/>
      <c r="O39" s="258"/>
      <c r="P39" s="26"/>
    </row>
    <row r="40" spans="2:16" ht="16.5" x14ac:dyDescent="0.3">
      <c r="B40" s="25"/>
      <c r="C40" s="38"/>
      <c r="D40" s="38"/>
      <c r="E40" s="38"/>
      <c r="F40" s="38"/>
      <c r="G40" s="38"/>
      <c r="H40" s="38"/>
      <c r="I40" s="38"/>
      <c r="J40" s="38"/>
      <c r="K40" s="38"/>
      <c r="L40" s="38"/>
      <c r="M40" s="38"/>
      <c r="N40" s="38"/>
      <c r="O40" s="38"/>
      <c r="P40" s="26"/>
    </row>
    <row r="41" spans="2:16" ht="16.5" x14ac:dyDescent="0.3">
      <c r="B41" s="25"/>
      <c r="C41" s="32"/>
      <c r="D41" s="57" t="s">
        <v>160</v>
      </c>
      <c r="E41" s="57"/>
      <c r="F41" s="57"/>
      <c r="G41" s="32"/>
      <c r="H41" s="32"/>
      <c r="I41" s="32"/>
      <c r="J41" s="32"/>
      <c r="K41" s="32"/>
      <c r="L41" s="32"/>
      <c r="M41" s="32"/>
      <c r="N41" s="32"/>
      <c r="O41" s="32"/>
      <c r="P41" s="26"/>
    </row>
    <row r="42" spans="2:16" ht="16.5" x14ac:dyDescent="0.3">
      <c r="B42" s="25"/>
      <c r="C42" s="267" t="s">
        <v>161</v>
      </c>
      <c r="D42" s="267"/>
      <c r="E42" s="267"/>
      <c r="F42" s="267"/>
      <c r="G42" s="267"/>
      <c r="H42" s="267"/>
      <c r="I42" s="267"/>
      <c r="J42" s="267"/>
      <c r="K42" s="267"/>
      <c r="L42" s="267"/>
      <c r="M42" s="267"/>
      <c r="N42" s="267"/>
      <c r="O42" s="267"/>
      <c r="P42" s="26"/>
    </row>
    <row r="43" spans="2:16" ht="16.5" x14ac:dyDescent="0.3">
      <c r="B43" s="25"/>
      <c r="C43" s="39"/>
      <c r="D43" s="57" t="s">
        <v>162</v>
      </c>
      <c r="E43" s="32"/>
      <c r="F43" s="32"/>
      <c r="G43" s="32"/>
      <c r="H43" s="32"/>
      <c r="I43" s="32"/>
      <c r="J43" s="32"/>
      <c r="K43" s="32"/>
      <c r="L43" s="32"/>
      <c r="M43" s="32"/>
      <c r="N43" s="32"/>
      <c r="O43" s="32"/>
      <c r="P43" s="26"/>
    </row>
    <row r="44" spans="2:16" ht="16.5" x14ac:dyDescent="0.3">
      <c r="B44" s="25"/>
      <c r="C44" s="267" t="s">
        <v>163</v>
      </c>
      <c r="D44" s="267"/>
      <c r="E44" s="267"/>
      <c r="F44" s="267"/>
      <c r="G44" s="267"/>
      <c r="H44" s="267"/>
      <c r="I44" s="267"/>
      <c r="J44" s="267"/>
      <c r="K44" s="267"/>
      <c r="L44" s="267"/>
      <c r="M44" s="267"/>
      <c r="N44" s="267"/>
      <c r="O44" s="267"/>
      <c r="P44" s="26"/>
    </row>
    <row r="45" spans="2:16" ht="16.5" x14ac:dyDescent="0.3">
      <c r="B45" s="25"/>
      <c r="C45" s="39"/>
      <c r="D45" s="57" t="s">
        <v>164</v>
      </c>
      <c r="E45" s="32"/>
      <c r="F45" s="32"/>
      <c r="G45" s="32"/>
      <c r="H45" s="32"/>
      <c r="I45" s="32"/>
      <c r="J45" s="32"/>
      <c r="K45" s="32"/>
      <c r="L45" s="32"/>
      <c r="M45" s="32"/>
      <c r="N45" s="32"/>
      <c r="O45" s="32"/>
      <c r="P45" s="26"/>
    </row>
    <row r="46" spans="2:16" ht="16.5" x14ac:dyDescent="0.3">
      <c r="B46" s="25"/>
      <c r="C46" s="267" t="s">
        <v>165</v>
      </c>
      <c r="D46" s="267"/>
      <c r="E46" s="267"/>
      <c r="F46" s="267"/>
      <c r="G46" s="267"/>
      <c r="H46" s="267"/>
      <c r="I46" s="267"/>
      <c r="J46" s="267"/>
      <c r="K46" s="267"/>
      <c r="L46" s="267"/>
      <c r="M46" s="267"/>
      <c r="N46" s="267"/>
      <c r="O46" s="267"/>
      <c r="P46" s="26"/>
    </row>
    <row r="47" spans="2:16" ht="18" customHeight="1" x14ac:dyDescent="0.3">
      <c r="B47" s="25"/>
      <c r="C47" s="39"/>
      <c r="D47" s="258" t="s">
        <v>179</v>
      </c>
      <c r="E47" s="258"/>
      <c r="F47" s="258"/>
      <c r="G47" s="258"/>
      <c r="H47" s="258"/>
      <c r="I47" s="258"/>
      <c r="J47" s="258"/>
      <c r="K47" s="258"/>
      <c r="L47" s="258"/>
      <c r="M47" s="258"/>
      <c r="N47" s="258"/>
      <c r="O47" s="258"/>
      <c r="P47" s="26"/>
    </row>
    <row r="48" spans="2:16" ht="16.5" x14ac:dyDescent="0.3">
      <c r="B48" s="25"/>
      <c r="C48" s="267" t="s">
        <v>166</v>
      </c>
      <c r="D48" s="267"/>
      <c r="E48" s="267"/>
      <c r="F48" s="267"/>
      <c r="G48" s="267"/>
      <c r="H48" s="267"/>
      <c r="I48" s="267"/>
      <c r="J48" s="267"/>
      <c r="K48" s="267"/>
      <c r="L48" s="267"/>
      <c r="M48" s="267"/>
      <c r="N48" s="267"/>
      <c r="O48" s="267"/>
      <c r="P48" s="26"/>
    </row>
    <row r="49" spans="2:16" ht="16.5" x14ac:dyDescent="0.3">
      <c r="B49" s="25"/>
      <c r="C49" s="40"/>
      <c r="D49" s="32"/>
      <c r="E49" s="32"/>
      <c r="F49" s="32"/>
      <c r="G49" s="32"/>
      <c r="H49" s="32"/>
      <c r="I49" s="32"/>
      <c r="J49" s="32"/>
      <c r="K49" s="32"/>
      <c r="L49" s="32"/>
      <c r="M49" s="32"/>
      <c r="N49" s="32"/>
      <c r="O49" s="32"/>
      <c r="P49" s="26"/>
    </row>
    <row r="50" spans="2:16" ht="36.75" customHeight="1" x14ac:dyDescent="0.2">
      <c r="B50" s="25"/>
      <c r="C50" s="265" t="s">
        <v>180</v>
      </c>
      <c r="D50" s="265"/>
      <c r="E50" s="265"/>
      <c r="F50" s="265"/>
      <c r="G50" s="265"/>
      <c r="H50" s="265"/>
      <c r="I50" s="265"/>
      <c r="J50" s="265"/>
      <c r="K50" s="265"/>
      <c r="L50" s="265"/>
      <c r="M50" s="265"/>
      <c r="N50" s="265"/>
      <c r="O50" s="265"/>
      <c r="P50" s="26"/>
    </row>
    <row r="51" spans="2:16" ht="84.75" customHeight="1" x14ac:dyDescent="0.2">
      <c r="B51" s="25"/>
      <c r="C51" s="266" t="s">
        <v>224</v>
      </c>
      <c r="D51" s="266"/>
      <c r="E51" s="266"/>
      <c r="F51" s="266"/>
      <c r="G51" s="266"/>
      <c r="H51" s="266"/>
      <c r="I51" s="266"/>
      <c r="J51" s="266"/>
      <c r="K51" s="266"/>
      <c r="L51" s="266"/>
      <c r="M51" s="266"/>
      <c r="N51" s="266"/>
      <c r="O51" s="266"/>
      <c r="P51" s="26"/>
    </row>
    <row r="52" spans="2:16" ht="16.5" x14ac:dyDescent="0.3">
      <c r="B52" s="25"/>
      <c r="C52" s="32"/>
      <c r="D52" s="32"/>
      <c r="E52" s="37"/>
      <c r="F52" s="32"/>
      <c r="G52" s="32"/>
      <c r="H52" s="32"/>
      <c r="I52" s="32"/>
      <c r="J52" s="32"/>
      <c r="K52" s="32"/>
      <c r="L52" s="32"/>
      <c r="M52" s="32"/>
      <c r="N52" s="32"/>
      <c r="O52" s="32"/>
      <c r="P52" s="26"/>
    </row>
    <row r="53" spans="2:16" s="66" customFormat="1" ht="33.75" customHeight="1" x14ac:dyDescent="0.2">
      <c r="B53" s="67"/>
      <c r="C53" s="260" t="s">
        <v>226</v>
      </c>
      <c r="D53" s="260"/>
      <c r="E53" s="260"/>
      <c r="F53" s="260"/>
      <c r="G53" s="260"/>
      <c r="H53" s="260"/>
      <c r="I53" s="260"/>
      <c r="J53" s="260"/>
      <c r="K53" s="260"/>
      <c r="L53" s="260"/>
      <c r="M53" s="260"/>
      <c r="N53" s="260"/>
      <c r="O53" s="260"/>
      <c r="P53" s="68"/>
    </row>
    <row r="54" spans="2:16" ht="36" customHeight="1" x14ac:dyDescent="0.3">
      <c r="B54" s="25"/>
      <c r="C54" s="251" t="s">
        <v>181</v>
      </c>
      <c r="D54" s="251"/>
      <c r="E54" s="251"/>
      <c r="F54" s="251"/>
      <c r="G54" s="251"/>
      <c r="H54" s="251"/>
      <c r="I54" s="251"/>
      <c r="J54" s="251"/>
      <c r="K54" s="251"/>
      <c r="L54" s="251"/>
      <c r="M54" s="251"/>
      <c r="N54" s="251"/>
      <c r="O54" s="251"/>
      <c r="P54" s="26"/>
    </row>
    <row r="55" spans="2:16" ht="16.5" x14ac:dyDescent="0.3">
      <c r="B55" s="25"/>
      <c r="C55" s="33"/>
      <c r="D55" s="32"/>
      <c r="E55" s="32"/>
      <c r="F55" s="32"/>
      <c r="G55" s="32"/>
      <c r="H55" s="32"/>
      <c r="I55" s="32"/>
      <c r="J55" s="32"/>
      <c r="K55" s="32"/>
      <c r="L55" s="32"/>
      <c r="M55" s="32"/>
      <c r="N55" s="32"/>
      <c r="O55" s="32"/>
      <c r="P55" s="26"/>
    </row>
    <row r="56" spans="2:16" ht="53.25" customHeight="1" x14ac:dyDescent="0.2">
      <c r="B56" s="25"/>
      <c r="C56" s="260" t="s">
        <v>225</v>
      </c>
      <c r="D56" s="260"/>
      <c r="E56" s="260"/>
      <c r="F56" s="260"/>
      <c r="G56" s="260"/>
      <c r="H56" s="260"/>
      <c r="I56" s="260"/>
      <c r="J56" s="260"/>
      <c r="K56" s="260"/>
      <c r="L56" s="260"/>
      <c r="M56" s="260"/>
      <c r="N56" s="260"/>
      <c r="O56" s="260"/>
      <c r="P56" s="26"/>
    </row>
    <row r="57" spans="2:16" ht="16.5" customHeight="1" x14ac:dyDescent="0.3">
      <c r="B57" s="25"/>
      <c r="C57" s="251" t="s">
        <v>187</v>
      </c>
      <c r="D57" s="251"/>
      <c r="E57" s="251"/>
      <c r="F57" s="251"/>
      <c r="G57" s="251"/>
      <c r="H57" s="251"/>
      <c r="I57" s="251"/>
      <c r="J57" s="251"/>
      <c r="K57" s="251"/>
      <c r="L57" s="251"/>
      <c r="M57" s="251"/>
      <c r="N57" s="251"/>
      <c r="O57" s="251"/>
      <c r="P57" s="26"/>
    </row>
    <row r="58" spans="2:16" ht="24" customHeight="1" x14ac:dyDescent="0.2">
      <c r="B58" s="25"/>
      <c r="C58" s="262"/>
      <c r="D58" s="263"/>
      <c r="E58" s="263"/>
      <c r="F58" s="263"/>
      <c r="G58" s="263"/>
      <c r="H58" s="263"/>
      <c r="I58" s="263"/>
      <c r="J58" s="263"/>
      <c r="K58" s="263"/>
      <c r="L58" s="263"/>
      <c r="M58" s="263"/>
      <c r="N58" s="263"/>
      <c r="O58" s="264"/>
      <c r="P58" s="26"/>
    </row>
    <row r="59" spans="2:16" ht="16.5" x14ac:dyDescent="0.3">
      <c r="B59" s="25"/>
      <c r="C59" s="33"/>
      <c r="D59" s="32"/>
      <c r="E59" s="32"/>
      <c r="F59" s="32"/>
      <c r="G59" s="32"/>
      <c r="H59" s="32"/>
      <c r="I59" s="32"/>
      <c r="J59" s="32"/>
      <c r="K59" s="32"/>
      <c r="L59" s="32"/>
      <c r="M59" s="32"/>
      <c r="N59" s="32"/>
      <c r="O59" s="32"/>
      <c r="P59" s="26"/>
    </row>
    <row r="60" spans="2:16" ht="41.25" customHeight="1" x14ac:dyDescent="0.3">
      <c r="B60" s="25"/>
      <c r="C60" s="258" t="s">
        <v>227</v>
      </c>
      <c r="D60" s="258"/>
      <c r="E60" s="258"/>
      <c r="F60" s="258"/>
      <c r="G60" s="258"/>
      <c r="H60" s="258"/>
      <c r="I60" s="258"/>
      <c r="J60" s="258"/>
      <c r="K60" s="258"/>
      <c r="L60" s="258"/>
      <c r="M60" s="258"/>
      <c r="N60" s="258"/>
      <c r="O60" s="258"/>
      <c r="P60" s="26"/>
    </row>
    <row r="61" spans="2:16" ht="16.5" x14ac:dyDescent="0.3">
      <c r="B61" s="25"/>
      <c r="C61" s="57" t="s">
        <v>167</v>
      </c>
      <c r="D61" s="57"/>
      <c r="E61" s="57"/>
      <c r="F61" s="57"/>
      <c r="G61" s="57"/>
      <c r="H61" s="57"/>
      <c r="I61" s="57"/>
      <c r="J61" s="32"/>
      <c r="K61" s="32"/>
      <c r="L61" s="32"/>
      <c r="M61" s="32"/>
      <c r="N61" s="32"/>
      <c r="O61" s="32"/>
      <c r="P61" s="26"/>
    </row>
    <row r="62" spans="2:16" ht="30" customHeight="1" x14ac:dyDescent="0.2">
      <c r="B62" s="25"/>
      <c r="C62" s="262"/>
      <c r="D62" s="263"/>
      <c r="E62" s="263"/>
      <c r="F62" s="263"/>
      <c r="G62" s="263"/>
      <c r="H62" s="263"/>
      <c r="I62" s="263"/>
      <c r="J62" s="263"/>
      <c r="K62" s="263"/>
      <c r="L62" s="263"/>
      <c r="M62" s="263"/>
      <c r="N62" s="263"/>
      <c r="O62" s="264"/>
      <c r="P62" s="26"/>
    </row>
    <row r="63" spans="2:16" ht="16.5" x14ac:dyDescent="0.3">
      <c r="B63" s="25"/>
      <c r="C63" s="57"/>
      <c r="D63" s="57"/>
      <c r="E63" s="57"/>
      <c r="F63" s="57"/>
      <c r="G63" s="57"/>
      <c r="H63" s="57"/>
      <c r="I63" s="57"/>
      <c r="J63" s="32"/>
      <c r="K63" s="32"/>
      <c r="L63" s="32"/>
      <c r="M63" s="32"/>
      <c r="N63" s="32"/>
      <c r="O63" s="32"/>
      <c r="P63" s="26"/>
    </row>
    <row r="64" spans="2:16" ht="30" customHeight="1" x14ac:dyDescent="0.2">
      <c r="B64" s="25"/>
      <c r="C64" s="260" t="s">
        <v>182</v>
      </c>
      <c r="D64" s="260"/>
      <c r="E64" s="260"/>
      <c r="F64" s="260"/>
      <c r="G64" s="260"/>
      <c r="H64" s="260"/>
      <c r="I64" s="260"/>
      <c r="J64" s="260"/>
      <c r="K64" s="260"/>
      <c r="L64" s="260"/>
      <c r="M64" s="260"/>
      <c r="N64" s="260"/>
      <c r="O64" s="260"/>
      <c r="P64" s="26"/>
    </row>
    <row r="65" spans="2:16" ht="29.25" customHeight="1" x14ac:dyDescent="0.3">
      <c r="B65" s="25"/>
      <c r="C65" s="251" t="s">
        <v>237</v>
      </c>
      <c r="D65" s="251"/>
      <c r="E65" s="251"/>
      <c r="F65" s="251"/>
      <c r="G65" s="251"/>
      <c r="H65" s="251"/>
      <c r="I65" s="251"/>
      <c r="J65" s="251"/>
      <c r="K65" s="251"/>
      <c r="L65" s="251"/>
      <c r="M65" s="251"/>
      <c r="N65" s="251"/>
      <c r="O65" s="251"/>
      <c r="P65" s="26"/>
    </row>
    <row r="66" spans="2:16" ht="16.5" x14ac:dyDescent="0.3">
      <c r="B66" s="25"/>
      <c r="C66" s="42"/>
      <c r="D66" s="42"/>
      <c r="E66" s="42"/>
      <c r="F66" s="42"/>
      <c r="G66" s="42"/>
      <c r="H66" s="42"/>
      <c r="I66" s="42"/>
      <c r="J66" s="42"/>
      <c r="K66" s="42"/>
      <c r="L66" s="42"/>
      <c r="M66" s="42"/>
      <c r="N66" s="42"/>
      <c r="O66" s="42"/>
      <c r="P66" s="26"/>
    </row>
    <row r="67" spans="2:16" ht="15" x14ac:dyDescent="0.25">
      <c r="B67" s="25"/>
      <c r="C67" s="268" t="s">
        <v>168</v>
      </c>
      <c r="D67" s="268"/>
      <c r="E67" s="268"/>
      <c r="F67" s="268"/>
      <c r="G67" s="268"/>
      <c r="H67" s="268"/>
      <c r="I67" s="268"/>
      <c r="J67" s="268"/>
      <c r="K67" s="268"/>
      <c r="L67" s="268"/>
      <c r="M67" s="268"/>
      <c r="N67" s="268"/>
      <c r="O67" s="268"/>
      <c r="P67" s="26"/>
    </row>
    <row r="68" spans="2:16" ht="9" customHeight="1" x14ac:dyDescent="0.25">
      <c r="B68" s="25"/>
      <c r="C68" s="43"/>
      <c r="D68" s="43"/>
      <c r="E68" s="43"/>
      <c r="F68" s="43"/>
      <c r="G68" s="43"/>
      <c r="H68" s="43"/>
      <c r="I68" s="43"/>
      <c r="J68" s="43"/>
      <c r="K68" s="43"/>
      <c r="L68" s="43"/>
      <c r="M68" s="43"/>
      <c r="N68" s="43"/>
      <c r="O68" s="43"/>
      <c r="P68" s="26"/>
    </row>
    <row r="69" spans="2:16" s="102" customFormat="1" ht="32.25" customHeight="1" x14ac:dyDescent="0.2">
      <c r="B69" s="100"/>
      <c r="C69" s="260" t="s">
        <v>228</v>
      </c>
      <c r="D69" s="260"/>
      <c r="E69" s="260"/>
      <c r="F69" s="260"/>
      <c r="G69" s="260"/>
      <c r="H69" s="260"/>
      <c r="I69" s="260"/>
      <c r="J69" s="260"/>
      <c r="K69" s="260"/>
      <c r="L69" s="260"/>
      <c r="M69" s="260"/>
      <c r="N69" s="260"/>
      <c r="O69" s="260"/>
      <c r="P69" s="101"/>
    </row>
    <row r="70" spans="2:16" ht="15" customHeight="1" x14ac:dyDescent="0.3">
      <c r="B70" s="25"/>
      <c r="C70" s="44"/>
      <c r="D70" s="32"/>
      <c r="E70" s="32"/>
      <c r="F70" s="32"/>
      <c r="G70" s="32"/>
      <c r="H70" s="32"/>
      <c r="I70" s="32"/>
      <c r="J70" s="32"/>
      <c r="K70" s="32"/>
      <c r="L70" s="32"/>
      <c r="M70" s="32"/>
      <c r="N70" s="32"/>
      <c r="O70" s="32"/>
      <c r="P70" s="26"/>
    </row>
    <row r="71" spans="2:16" s="66" customFormat="1" ht="51" customHeight="1" x14ac:dyDescent="0.2">
      <c r="B71" s="67"/>
      <c r="C71" s="260" t="s">
        <v>229</v>
      </c>
      <c r="D71" s="260"/>
      <c r="E71" s="260"/>
      <c r="F71" s="260"/>
      <c r="G71" s="260"/>
      <c r="H71" s="260"/>
      <c r="I71" s="260"/>
      <c r="J71" s="260"/>
      <c r="K71" s="260"/>
      <c r="L71" s="260"/>
      <c r="M71" s="260"/>
      <c r="N71" s="260"/>
      <c r="O71" s="260"/>
      <c r="P71" s="68"/>
    </row>
    <row r="72" spans="2:16" ht="16.5" x14ac:dyDescent="0.3">
      <c r="B72" s="25"/>
      <c r="C72" s="44"/>
      <c r="D72" s="32"/>
      <c r="E72" s="32"/>
      <c r="F72" s="32"/>
      <c r="G72" s="32"/>
      <c r="H72" s="32"/>
      <c r="I72" s="32"/>
      <c r="J72" s="32"/>
      <c r="K72" s="32"/>
      <c r="L72" s="32"/>
      <c r="M72" s="32"/>
      <c r="N72" s="32"/>
      <c r="O72" s="32"/>
      <c r="P72" s="26"/>
    </row>
    <row r="73" spans="2:16" ht="24.75" customHeight="1" x14ac:dyDescent="0.2">
      <c r="B73" s="25"/>
      <c r="C73" s="260" t="s">
        <v>183</v>
      </c>
      <c r="D73" s="260"/>
      <c r="E73" s="260"/>
      <c r="F73" s="260"/>
      <c r="G73" s="260"/>
      <c r="H73" s="260"/>
      <c r="I73" s="260"/>
      <c r="J73" s="260"/>
      <c r="K73" s="260"/>
      <c r="L73" s="260"/>
      <c r="M73" s="260"/>
      <c r="N73" s="260"/>
      <c r="O73" s="260"/>
      <c r="P73" s="26"/>
    </row>
    <row r="74" spans="2:16" ht="33" customHeight="1" x14ac:dyDescent="0.3">
      <c r="B74" s="25"/>
      <c r="C74" s="251" t="s">
        <v>230</v>
      </c>
      <c r="D74" s="251"/>
      <c r="E74" s="251"/>
      <c r="F74" s="251"/>
      <c r="G74" s="251"/>
      <c r="H74" s="251"/>
      <c r="I74" s="251"/>
      <c r="J74" s="251"/>
      <c r="K74" s="251"/>
      <c r="L74" s="251"/>
      <c r="M74" s="251"/>
      <c r="N74" s="251"/>
      <c r="O74" s="251"/>
      <c r="P74" s="26"/>
    </row>
    <row r="75" spans="2:16" ht="30" customHeight="1" x14ac:dyDescent="0.2">
      <c r="B75" s="25"/>
      <c r="C75" s="262"/>
      <c r="D75" s="263"/>
      <c r="E75" s="263"/>
      <c r="F75" s="263"/>
      <c r="G75" s="263"/>
      <c r="H75" s="263"/>
      <c r="I75" s="263"/>
      <c r="J75" s="263"/>
      <c r="K75" s="263"/>
      <c r="L75" s="263"/>
      <c r="M75" s="263"/>
      <c r="N75" s="263"/>
      <c r="O75" s="264"/>
      <c r="P75" s="26"/>
    </row>
    <row r="76" spans="2:16" ht="16.5" x14ac:dyDescent="0.3">
      <c r="B76" s="25"/>
      <c r="C76" s="41"/>
      <c r="D76" s="41"/>
      <c r="E76" s="41"/>
      <c r="F76" s="41"/>
      <c r="G76" s="41"/>
      <c r="H76" s="41"/>
      <c r="I76" s="41"/>
      <c r="J76" s="41"/>
      <c r="K76" s="41"/>
      <c r="L76" s="41"/>
      <c r="M76" s="41"/>
      <c r="N76" s="41"/>
      <c r="O76" s="41"/>
      <c r="P76" s="26"/>
    </row>
    <row r="77" spans="2:16" ht="33" customHeight="1" x14ac:dyDescent="0.3">
      <c r="B77" s="25"/>
      <c r="C77" s="277" t="s">
        <v>184</v>
      </c>
      <c r="D77" s="258"/>
      <c r="E77" s="258"/>
      <c r="F77" s="258"/>
      <c r="G77" s="258"/>
      <c r="H77" s="258"/>
      <c r="I77" s="258"/>
      <c r="J77" s="258"/>
      <c r="K77" s="258"/>
      <c r="L77" s="258"/>
      <c r="M77" s="258"/>
      <c r="N77" s="258"/>
      <c r="O77" s="258"/>
      <c r="P77" s="26"/>
    </row>
    <row r="78" spans="2:16" ht="16.5" x14ac:dyDescent="0.3">
      <c r="B78" s="25"/>
      <c r="C78" s="35"/>
      <c r="D78" s="32"/>
      <c r="E78" s="32"/>
      <c r="F78" s="32"/>
      <c r="G78" s="32"/>
      <c r="H78" s="32"/>
      <c r="I78" s="32"/>
      <c r="J78" s="32"/>
      <c r="K78" s="32"/>
      <c r="L78" s="32"/>
      <c r="M78" s="32"/>
      <c r="N78" s="32"/>
      <c r="O78" s="32"/>
      <c r="P78" s="26"/>
    </row>
    <row r="79" spans="2:16" ht="15" x14ac:dyDescent="0.25">
      <c r="B79" s="25"/>
      <c r="C79" s="268" t="s">
        <v>169</v>
      </c>
      <c r="D79" s="268"/>
      <c r="E79" s="268"/>
      <c r="F79" s="268"/>
      <c r="G79" s="268"/>
      <c r="H79" s="268"/>
      <c r="I79" s="268"/>
      <c r="J79" s="268"/>
      <c r="K79" s="268"/>
      <c r="L79" s="268"/>
      <c r="M79" s="268"/>
      <c r="N79" s="268"/>
      <c r="O79" s="268"/>
      <c r="P79" s="26"/>
    </row>
    <row r="80" spans="2:16" ht="16.5" customHeight="1" x14ac:dyDescent="0.25">
      <c r="B80" s="25"/>
      <c r="C80" s="43"/>
      <c r="D80" s="43"/>
      <c r="E80" s="43"/>
      <c r="F80" s="43"/>
      <c r="G80" s="43"/>
      <c r="H80" s="43"/>
      <c r="I80" s="43"/>
      <c r="J80" s="43"/>
      <c r="K80" s="43"/>
      <c r="L80" s="43"/>
      <c r="M80" s="43"/>
      <c r="N80" s="43"/>
      <c r="O80" s="43"/>
      <c r="P80" s="26"/>
    </row>
    <row r="81" spans="2:16" ht="16.5" customHeight="1" x14ac:dyDescent="0.2">
      <c r="B81" s="25"/>
      <c r="C81" s="258" t="s">
        <v>231</v>
      </c>
      <c r="D81" s="258"/>
      <c r="E81" s="258"/>
      <c r="F81" s="258"/>
      <c r="G81" s="258"/>
      <c r="H81" s="258"/>
      <c r="I81" s="258"/>
      <c r="J81" s="258"/>
      <c r="K81" s="258"/>
      <c r="L81" s="258"/>
      <c r="M81" s="258"/>
      <c r="N81" s="258"/>
      <c r="O81" s="258"/>
      <c r="P81" s="26"/>
    </row>
    <row r="82" spans="2:16" ht="16.5" customHeight="1" x14ac:dyDescent="0.2">
      <c r="B82" s="25"/>
      <c r="C82" s="258"/>
      <c r="D82" s="258"/>
      <c r="E82" s="258"/>
      <c r="F82" s="258"/>
      <c r="G82" s="258"/>
      <c r="H82" s="258"/>
      <c r="I82" s="258"/>
      <c r="J82" s="258"/>
      <c r="K82" s="258"/>
      <c r="L82" s="258"/>
      <c r="M82" s="258"/>
      <c r="N82" s="258"/>
      <c r="O82" s="258"/>
      <c r="P82" s="26"/>
    </row>
    <row r="83" spans="2:16" ht="16.5" customHeight="1" x14ac:dyDescent="0.3">
      <c r="B83" s="25"/>
      <c r="C83" s="251" t="s">
        <v>187</v>
      </c>
      <c r="D83" s="251"/>
      <c r="E83" s="251"/>
      <c r="F83" s="251"/>
      <c r="G83" s="251"/>
      <c r="H83" s="251"/>
      <c r="I83" s="251"/>
      <c r="J83" s="251"/>
      <c r="K83" s="251"/>
      <c r="L83" s="251"/>
      <c r="M83" s="251"/>
      <c r="N83" s="251"/>
      <c r="O83" s="251"/>
      <c r="P83" s="26"/>
    </row>
    <row r="84" spans="2:16" ht="30" customHeight="1" x14ac:dyDescent="0.2">
      <c r="B84" s="25"/>
      <c r="C84" s="262"/>
      <c r="D84" s="263"/>
      <c r="E84" s="263"/>
      <c r="F84" s="263"/>
      <c r="G84" s="263"/>
      <c r="H84" s="263"/>
      <c r="I84" s="263"/>
      <c r="J84" s="263"/>
      <c r="K84" s="263"/>
      <c r="L84" s="263"/>
      <c r="M84" s="263"/>
      <c r="N84" s="263"/>
      <c r="O84" s="264"/>
      <c r="P84" s="26"/>
    </row>
    <row r="85" spans="2:16" ht="16.5" customHeight="1" x14ac:dyDescent="0.25">
      <c r="B85" s="25"/>
      <c r="C85" s="70"/>
      <c r="D85" s="70"/>
      <c r="E85" s="70"/>
      <c r="F85" s="70"/>
      <c r="G85" s="70"/>
      <c r="H85" s="70"/>
      <c r="I85" s="70"/>
      <c r="J85" s="70"/>
      <c r="K85" s="70"/>
      <c r="L85" s="70"/>
      <c r="M85" s="70"/>
      <c r="N85" s="70"/>
      <c r="O85" s="70"/>
      <c r="P85" s="26"/>
    </row>
    <row r="86" spans="2:16" ht="16.5" customHeight="1" x14ac:dyDescent="0.2">
      <c r="B86" s="25"/>
      <c r="C86" s="258" t="s">
        <v>232</v>
      </c>
      <c r="D86" s="258"/>
      <c r="E86" s="258"/>
      <c r="F86" s="258"/>
      <c r="G86" s="258"/>
      <c r="H86" s="258"/>
      <c r="I86" s="258"/>
      <c r="J86" s="258"/>
      <c r="K86" s="258"/>
      <c r="L86" s="258"/>
      <c r="M86" s="258"/>
      <c r="N86" s="258"/>
      <c r="O86" s="258"/>
      <c r="P86" s="26"/>
    </row>
    <row r="87" spans="2:16" ht="16.5" customHeight="1" x14ac:dyDescent="0.2">
      <c r="B87" s="25"/>
      <c r="C87" s="258"/>
      <c r="D87" s="258"/>
      <c r="E87" s="258"/>
      <c r="F87" s="258"/>
      <c r="G87" s="258"/>
      <c r="H87" s="258"/>
      <c r="I87" s="258"/>
      <c r="J87" s="258"/>
      <c r="K87" s="258"/>
      <c r="L87" s="258"/>
      <c r="M87" s="258"/>
      <c r="N87" s="258"/>
      <c r="O87" s="258"/>
      <c r="P87" s="26"/>
    </row>
    <row r="88" spans="2:16" ht="16.5" customHeight="1" x14ac:dyDescent="0.3">
      <c r="B88" s="25"/>
      <c r="C88" s="251" t="s">
        <v>187</v>
      </c>
      <c r="D88" s="251"/>
      <c r="E88" s="251"/>
      <c r="F88" s="251"/>
      <c r="G88" s="251"/>
      <c r="H88" s="251"/>
      <c r="I88" s="251"/>
      <c r="J88" s="251"/>
      <c r="K88" s="251"/>
      <c r="L88" s="251"/>
      <c r="M88" s="251"/>
      <c r="N88" s="251"/>
      <c r="O88" s="251"/>
      <c r="P88" s="26"/>
    </row>
    <row r="89" spans="2:16" ht="30" customHeight="1" x14ac:dyDescent="0.2">
      <c r="B89" s="25"/>
      <c r="C89" s="262"/>
      <c r="D89" s="263"/>
      <c r="E89" s="263"/>
      <c r="F89" s="263"/>
      <c r="G89" s="263"/>
      <c r="H89" s="263"/>
      <c r="I89" s="263"/>
      <c r="J89" s="263"/>
      <c r="K89" s="263"/>
      <c r="L89" s="263"/>
      <c r="M89" s="263"/>
      <c r="N89" s="263"/>
      <c r="O89" s="264"/>
      <c r="P89" s="26"/>
    </row>
    <row r="90" spans="2:16" ht="16.5" x14ac:dyDescent="0.3">
      <c r="B90" s="25"/>
      <c r="C90" s="44"/>
      <c r="D90" s="32"/>
      <c r="E90" s="32"/>
      <c r="F90" s="32"/>
      <c r="G90" s="32"/>
      <c r="H90" s="32"/>
      <c r="I90" s="32"/>
      <c r="J90" s="32"/>
      <c r="K90" s="32"/>
      <c r="L90" s="32"/>
      <c r="M90" s="32"/>
      <c r="N90" s="32"/>
      <c r="O90" s="32"/>
      <c r="P90" s="26"/>
    </row>
    <row r="91" spans="2:16" ht="16.5" x14ac:dyDescent="0.3">
      <c r="B91" s="25"/>
      <c r="C91" s="278" t="s">
        <v>189</v>
      </c>
      <c r="D91" s="278"/>
      <c r="E91" s="278"/>
      <c r="F91" s="278"/>
      <c r="G91" s="278"/>
      <c r="H91" s="278"/>
      <c r="I91" s="278"/>
      <c r="J91" s="278"/>
      <c r="K91" s="278"/>
      <c r="L91" s="278"/>
      <c r="M91" s="278"/>
      <c r="N91" s="278"/>
      <c r="O91" s="278"/>
      <c r="P91" s="26"/>
    </row>
    <row r="92" spans="2:16" ht="16.5" customHeight="1" x14ac:dyDescent="0.3">
      <c r="B92" s="25"/>
      <c r="C92" s="251" t="s">
        <v>187</v>
      </c>
      <c r="D92" s="251"/>
      <c r="E92" s="251"/>
      <c r="F92" s="251"/>
      <c r="G92" s="251"/>
      <c r="H92" s="251"/>
      <c r="I92" s="251"/>
      <c r="J92" s="251"/>
      <c r="K92" s="251"/>
      <c r="L92" s="251"/>
      <c r="M92" s="251"/>
      <c r="N92" s="251"/>
      <c r="O92" s="251"/>
      <c r="P92" s="26"/>
    </row>
    <row r="93" spans="2:16" ht="30" customHeight="1" x14ac:dyDescent="0.2">
      <c r="B93" s="25"/>
      <c r="C93" s="262"/>
      <c r="D93" s="263"/>
      <c r="E93" s="263"/>
      <c r="F93" s="263"/>
      <c r="G93" s="263"/>
      <c r="H93" s="263"/>
      <c r="I93" s="263"/>
      <c r="J93" s="263"/>
      <c r="K93" s="263"/>
      <c r="L93" s="263"/>
      <c r="M93" s="263"/>
      <c r="N93" s="263"/>
      <c r="O93" s="264"/>
      <c r="P93" s="26"/>
    </row>
    <row r="94" spans="2:16" ht="16.5" x14ac:dyDescent="0.3">
      <c r="B94" s="25"/>
      <c r="C94" s="44"/>
      <c r="D94" s="32"/>
      <c r="E94" s="32"/>
      <c r="F94" s="32"/>
      <c r="G94" s="32"/>
      <c r="H94" s="32"/>
      <c r="I94" s="32"/>
      <c r="J94" s="32"/>
      <c r="K94" s="32"/>
      <c r="L94" s="32"/>
      <c r="M94" s="32"/>
      <c r="N94" s="32"/>
      <c r="O94" s="32"/>
      <c r="P94" s="26"/>
    </row>
    <row r="95" spans="2:16" ht="16.5" x14ac:dyDescent="0.3">
      <c r="B95" s="25"/>
      <c r="C95" s="58" t="s">
        <v>233</v>
      </c>
      <c r="D95" s="57"/>
      <c r="E95" s="57"/>
      <c r="F95" s="57"/>
      <c r="G95" s="57"/>
      <c r="H95" s="57"/>
      <c r="I95" s="57"/>
      <c r="J95" s="57"/>
      <c r="K95" s="57"/>
      <c r="L95" s="57"/>
      <c r="M95" s="57"/>
      <c r="N95" s="57"/>
      <c r="O95" s="57"/>
      <c r="P95" s="26"/>
    </row>
    <row r="96" spans="2:16" ht="18.75" customHeight="1" x14ac:dyDescent="0.3">
      <c r="B96" s="25"/>
      <c r="C96" s="251" t="s">
        <v>187</v>
      </c>
      <c r="D96" s="251"/>
      <c r="E96" s="251"/>
      <c r="F96" s="251"/>
      <c r="G96" s="251"/>
      <c r="H96" s="251"/>
      <c r="I96" s="251"/>
      <c r="J96" s="251"/>
      <c r="K96" s="251"/>
      <c r="L96" s="251"/>
      <c r="M96" s="251"/>
      <c r="N96" s="251"/>
      <c r="O96" s="251"/>
      <c r="P96" s="26"/>
    </row>
    <row r="97" spans="2:23" ht="30" customHeight="1" x14ac:dyDescent="0.2">
      <c r="B97" s="25"/>
      <c r="C97" s="262"/>
      <c r="D97" s="263"/>
      <c r="E97" s="263"/>
      <c r="F97" s="263"/>
      <c r="G97" s="263"/>
      <c r="H97" s="263"/>
      <c r="I97" s="263"/>
      <c r="J97" s="263"/>
      <c r="K97" s="263"/>
      <c r="L97" s="263"/>
      <c r="M97" s="263"/>
      <c r="N97" s="263"/>
      <c r="O97" s="264"/>
      <c r="P97" s="26"/>
    </row>
    <row r="98" spans="2:23" ht="16.5" x14ac:dyDescent="0.3">
      <c r="B98" s="25"/>
      <c r="C98" s="44"/>
      <c r="D98" s="32"/>
      <c r="E98" s="32"/>
      <c r="F98" s="32"/>
      <c r="G98" s="32"/>
      <c r="H98" s="32"/>
      <c r="I98" s="32"/>
      <c r="J98" s="32"/>
      <c r="K98" s="32"/>
      <c r="L98" s="32"/>
      <c r="M98" s="32"/>
      <c r="N98" s="32"/>
      <c r="O98" s="32"/>
      <c r="P98" s="26"/>
    </row>
    <row r="99" spans="2:23" ht="31.5" customHeight="1" x14ac:dyDescent="0.25">
      <c r="B99" s="25"/>
      <c r="C99" s="281" t="s">
        <v>234</v>
      </c>
      <c r="D99" s="281"/>
      <c r="E99" s="281"/>
      <c r="F99" s="281"/>
      <c r="G99" s="281"/>
      <c r="H99" s="281"/>
      <c r="I99" s="281"/>
      <c r="J99" s="281"/>
      <c r="K99" s="281"/>
      <c r="L99" s="281"/>
      <c r="M99" s="281"/>
      <c r="N99" s="281"/>
      <c r="O99" s="281"/>
      <c r="P99" s="26"/>
    </row>
    <row r="100" spans="2:23" ht="16.5" x14ac:dyDescent="0.3">
      <c r="B100" s="25"/>
      <c r="C100" s="258" t="s">
        <v>188</v>
      </c>
      <c r="D100" s="258"/>
      <c r="E100" s="258"/>
      <c r="F100" s="258"/>
      <c r="G100" s="258"/>
      <c r="H100" s="258"/>
      <c r="I100" s="258"/>
      <c r="J100" s="258"/>
      <c r="K100" s="258"/>
      <c r="L100" s="258"/>
      <c r="M100" s="258"/>
      <c r="N100" s="258"/>
      <c r="O100" s="258"/>
      <c r="P100" s="26"/>
    </row>
    <row r="101" spans="2:23" ht="20.100000000000001" customHeight="1" x14ac:dyDescent="0.3">
      <c r="B101" s="25"/>
      <c r="C101" s="45"/>
      <c r="D101" s="45"/>
      <c r="E101" s="45"/>
      <c r="F101" s="45"/>
      <c r="G101" s="45"/>
      <c r="H101" s="45"/>
      <c r="I101" s="45"/>
      <c r="J101" s="45"/>
      <c r="K101" s="45"/>
      <c r="L101" s="45"/>
      <c r="M101" s="45"/>
      <c r="N101" s="45"/>
      <c r="O101" s="45"/>
      <c r="P101" s="26"/>
    </row>
    <row r="102" spans="2:23" ht="32.25" customHeight="1" x14ac:dyDescent="0.3">
      <c r="B102" s="25"/>
      <c r="C102" s="258" t="s">
        <v>185</v>
      </c>
      <c r="D102" s="258"/>
      <c r="E102" s="258"/>
      <c r="F102" s="258"/>
      <c r="G102" s="258"/>
      <c r="H102" s="258"/>
      <c r="I102" s="258"/>
      <c r="J102" s="258"/>
      <c r="K102" s="258"/>
      <c r="L102" s="258"/>
      <c r="M102" s="258"/>
      <c r="N102" s="258"/>
      <c r="O102" s="258"/>
      <c r="P102" s="26"/>
      <c r="W102" s="53"/>
    </row>
    <row r="103" spans="2:23" ht="9.75" customHeight="1" x14ac:dyDescent="0.3">
      <c r="B103" s="25"/>
      <c r="C103" s="44"/>
      <c r="D103" s="32"/>
      <c r="E103" s="32"/>
      <c r="F103" s="32"/>
      <c r="G103" s="32"/>
      <c r="H103" s="32"/>
      <c r="I103" s="32"/>
      <c r="J103" s="32"/>
      <c r="K103" s="32"/>
      <c r="L103" s="32"/>
      <c r="M103" s="32"/>
      <c r="N103" s="32"/>
      <c r="O103" s="32"/>
      <c r="P103" s="26"/>
    </row>
    <row r="104" spans="2:23" ht="33" customHeight="1" x14ac:dyDescent="0.3">
      <c r="B104" s="25"/>
      <c r="C104" s="258" t="s">
        <v>235</v>
      </c>
      <c r="D104" s="258"/>
      <c r="E104" s="258"/>
      <c r="F104" s="258"/>
      <c r="G104" s="258"/>
      <c r="H104" s="258"/>
      <c r="I104" s="258"/>
      <c r="J104" s="258"/>
      <c r="K104" s="258"/>
      <c r="L104" s="258"/>
      <c r="M104" s="258"/>
      <c r="N104" s="258"/>
      <c r="O104" s="258"/>
      <c r="P104" s="26"/>
    </row>
    <row r="105" spans="2:23" ht="16.5" customHeight="1" x14ac:dyDescent="0.3">
      <c r="B105" s="25"/>
      <c r="C105" s="251" t="s">
        <v>187</v>
      </c>
      <c r="D105" s="251"/>
      <c r="E105" s="251"/>
      <c r="F105" s="251"/>
      <c r="G105" s="251"/>
      <c r="H105" s="251"/>
      <c r="I105" s="251"/>
      <c r="J105" s="251"/>
      <c r="K105" s="251"/>
      <c r="L105" s="251"/>
      <c r="M105" s="251"/>
      <c r="N105" s="251"/>
      <c r="O105" s="251"/>
      <c r="P105" s="26"/>
    </row>
    <row r="106" spans="2:23" ht="30" customHeight="1" x14ac:dyDescent="0.2">
      <c r="B106" s="25"/>
      <c r="C106" s="262"/>
      <c r="D106" s="263"/>
      <c r="E106" s="263"/>
      <c r="F106" s="263"/>
      <c r="G106" s="263"/>
      <c r="H106" s="263"/>
      <c r="I106" s="263"/>
      <c r="J106" s="263"/>
      <c r="K106" s="263"/>
      <c r="L106" s="263"/>
      <c r="M106" s="263"/>
      <c r="N106" s="263"/>
      <c r="O106" s="264"/>
      <c r="P106" s="26"/>
    </row>
    <row r="107" spans="2:23" ht="33" customHeight="1" x14ac:dyDescent="0.25">
      <c r="B107" s="25"/>
      <c r="C107" s="280" t="s">
        <v>170</v>
      </c>
      <c r="D107" s="280"/>
      <c r="E107" s="280"/>
      <c r="F107" s="280"/>
      <c r="G107" s="280"/>
      <c r="H107" s="280"/>
      <c r="I107" s="280"/>
      <c r="J107" s="280"/>
      <c r="K107" s="280"/>
      <c r="L107" s="280"/>
      <c r="M107" s="280"/>
      <c r="N107" s="280"/>
      <c r="O107" s="280"/>
      <c r="P107" s="26"/>
    </row>
    <row r="108" spans="2:23" ht="16.5" x14ac:dyDescent="0.3">
      <c r="B108" s="25"/>
      <c r="C108" s="279" t="s">
        <v>171</v>
      </c>
      <c r="D108" s="279"/>
      <c r="E108" s="279"/>
      <c r="F108" s="279"/>
      <c r="G108" s="279"/>
      <c r="H108" s="279"/>
      <c r="I108" s="279"/>
      <c r="J108" s="279"/>
      <c r="K108" s="279"/>
      <c r="L108" s="279"/>
      <c r="M108" s="279"/>
      <c r="N108" s="279"/>
      <c r="O108" s="279"/>
      <c r="P108" s="26"/>
    </row>
    <row r="109" spans="2:23" ht="16.5" x14ac:dyDescent="0.3">
      <c r="B109" s="25"/>
      <c r="C109" s="46"/>
      <c r="D109" s="32"/>
      <c r="E109" s="32"/>
      <c r="F109" s="32"/>
      <c r="G109" s="32"/>
      <c r="H109" s="32"/>
      <c r="I109" s="32"/>
      <c r="J109" s="32"/>
      <c r="K109" s="32"/>
      <c r="L109" s="32"/>
      <c r="M109" s="32"/>
      <c r="N109" s="32"/>
      <c r="O109" s="32"/>
      <c r="P109" s="26"/>
    </row>
    <row r="110" spans="2:23" s="73" customFormat="1" ht="16.5" customHeight="1" x14ac:dyDescent="0.2">
      <c r="B110" s="71"/>
      <c r="C110" s="83" t="s">
        <v>202</v>
      </c>
      <c r="D110" s="83"/>
      <c r="E110" s="83"/>
      <c r="F110" s="83"/>
      <c r="G110" s="83"/>
      <c r="H110" s="83"/>
      <c r="I110" s="83"/>
      <c r="J110" s="83"/>
      <c r="K110" s="83"/>
      <c r="L110" s="83"/>
      <c r="M110" s="83"/>
      <c r="N110" s="83"/>
      <c r="O110" s="83"/>
      <c r="P110" s="72"/>
    </row>
    <row r="111" spans="2:23" s="73" customFormat="1" ht="16.5" customHeight="1" x14ac:dyDescent="0.2">
      <c r="B111" s="71"/>
      <c r="C111" s="80" t="s">
        <v>201</v>
      </c>
      <c r="D111" s="80"/>
      <c r="F111" s="84" t="s">
        <v>198</v>
      </c>
      <c r="G111" s="81"/>
      <c r="I111" s="82"/>
      <c r="J111" s="80"/>
      <c r="K111" s="80"/>
      <c r="L111" s="80"/>
      <c r="M111" s="80"/>
      <c r="N111" s="80"/>
      <c r="O111" s="80"/>
      <c r="P111" s="72"/>
    </row>
    <row r="112" spans="2:23" ht="7.5" customHeight="1" x14ac:dyDescent="0.3">
      <c r="B112" s="25"/>
      <c r="C112" s="47"/>
      <c r="D112" s="32"/>
      <c r="E112" s="32"/>
      <c r="F112" s="32"/>
      <c r="G112" s="32"/>
      <c r="H112" s="32"/>
      <c r="I112" s="32"/>
      <c r="J112" s="32"/>
      <c r="K112" s="32"/>
      <c r="L112" s="32"/>
      <c r="M112" s="32"/>
      <c r="N112" s="32"/>
      <c r="O112" s="32"/>
      <c r="P112" s="26"/>
    </row>
    <row r="113" spans="2:16" ht="33.75" customHeight="1" x14ac:dyDescent="0.25">
      <c r="B113" s="25"/>
      <c r="C113" s="270" t="s">
        <v>199</v>
      </c>
      <c r="D113" s="270"/>
      <c r="E113" s="270"/>
      <c r="F113" s="270"/>
      <c r="G113" s="270"/>
      <c r="H113" s="270"/>
      <c r="I113" s="270"/>
      <c r="J113" s="270"/>
      <c r="K113" s="270"/>
      <c r="L113" s="270"/>
      <c r="M113" s="270"/>
      <c r="N113" s="270"/>
      <c r="O113" s="270"/>
      <c r="P113" s="26"/>
    </row>
    <row r="114" spans="2:16" ht="120" customHeight="1" x14ac:dyDescent="0.2">
      <c r="B114" s="25"/>
      <c r="C114" s="262"/>
      <c r="D114" s="263"/>
      <c r="E114" s="263"/>
      <c r="F114" s="263"/>
      <c r="G114" s="263"/>
      <c r="H114" s="263"/>
      <c r="I114" s="263"/>
      <c r="J114" s="263"/>
      <c r="K114" s="263"/>
      <c r="L114" s="263"/>
      <c r="M114" s="263"/>
      <c r="N114" s="263"/>
      <c r="O114" s="264"/>
      <c r="P114" s="26"/>
    </row>
    <row r="115" spans="2:16" ht="27.75" customHeight="1" x14ac:dyDescent="0.3">
      <c r="B115" s="25"/>
      <c r="C115" s="85" t="s">
        <v>186</v>
      </c>
      <c r="D115" s="32"/>
      <c r="E115" s="32"/>
      <c r="F115" s="32"/>
      <c r="G115" s="32"/>
      <c r="H115" s="32"/>
      <c r="I115" s="32"/>
      <c r="J115" s="32"/>
      <c r="K115" s="32"/>
      <c r="L115" s="32"/>
      <c r="M115" s="32"/>
      <c r="N115" s="32"/>
      <c r="O115" s="32"/>
      <c r="P115" s="26"/>
    </row>
    <row r="116" spans="2:16" ht="19.5" customHeight="1" x14ac:dyDescent="0.3">
      <c r="B116" s="25"/>
      <c r="C116" s="48" t="s">
        <v>190</v>
      </c>
      <c r="D116" s="32"/>
      <c r="E116" s="274"/>
      <c r="F116" s="275"/>
      <c r="G116" s="275"/>
      <c r="H116" s="275"/>
      <c r="I116" s="275"/>
      <c r="J116" s="276"/>
      <c r="K116" s="32"/>
      <c r="L116" s="31" t="s">
        <v>140</v>
      </c>
      <c r="M116" s="274"/>
      <c r="N116" s="275"/>
      <c r="O116" s="276"/>
      <c r="P116" s="26"/>
    </row>
    <row r="117" spans="2:16" ht="16.5" x14ac:dyDescent="0.3">
      <c r="B117" s="25"/>
      <c r="C117" s="35"/>
      <c r="D117" s="32"/>
      <c r="E117" s="32"/>
      <c r="F117" s="32"/>
      <c r="G117" s="32"/>
      <c r="H117" s="32"/>
      <c r="I117" s="32"/>
      <c r="J117" s="32"/>
      <c r="K117" s="32"/>
      <c r="L117" s="32"/>
      <c r="M117" s="32"/>
      <c r="N117" s="32"/>
      <c r="O117" s="32"/>
      <c r="P117" s="26"/>
    </row>
    <row r="118" spans="2:16" ht="77.25" hidden="1" customHeight="1" x14ac:dyDescent="0.2">
      <c r="B118" s="25"/>
      <c r="C118" s="271" t="s">
        <v>200</v>
      </c>
      <c r="D118" s="271"/>
      <c r="E118" s="271"/>
      <c r="F118" s="271"/>
      <c r="G118" s="271"/>
      <c r="H118" s="271"/>
      <c r="I118" s="271"/>
      <c r="J118" s="271"/>
      <c r="K118" s="271"/>
      <c r="L118" s="271"/>
      <c r="M118" s="271"/>
      <c r="N118" s="271"/>
      <c r="O118" s="271"/>
      <c r="P118" s="26"/>
    </row>
    <row r="119" spans="2:16" ht="21.75" hidden="1" customHeight="1" x14ac:dyDescent="0.25">
      <c r="B119" s="25"/>
      <c r="C119" s="74" t="s">
        <v>191</v>
      </c>
      <c r="D119" s="69"/>
      <c r="E119" s="69"/>
      <c r="F119" s="69"/>
      <c r="G119" s="76" t="s">
        <v>6</v>
      </c>
      <c r="H119" s="75"/>
      <c r="I119" s="69"/>
      <c r="J119" s="69"/>
      <c r="K119" s="69"/>
      <c r="L119" s="69"/>
      <c r="M119" s="69"/>
      <c r="N119" s="69"/>
      <c r="O119" s="69"/>
      <c r="P119" s="26"/>
    </row>
    <row r="120" spans="2:16" ht="11.25" hidden="1" customHeight="1" x14ac:dyDescent="0.3">
      <c r="B120" s="25"/>
      <c r="C120" s="35"/>
      <c r="D120" s="32"/>
      <c r="E120" s="32"/>
      <c r="F120" s="32"/>
      <c r="G120" s="32"/>
      <c r="H120" s="32"/>
      <c r="I120" s="69"/>
      <c r="J120" s="69"/>
      <c r="K120" s="69"/>
      <c r="L120" s="69"/>
      <c r="M120" s="69"/>
      <c r="N120" s="69"/>
      <c r="O120" s="69"/>
      <c r="P120" s="26"/>
    </row>
    <row r="121" spans="2:16" ht="24.75" hidden="1" customHeight="1" x14ac:dyDescent="0.3">
      <c r="B121" s="25"/>
      <c r="C121" s="74" t="s">
        <v>192</v>
      </c>
      <c r="D121" s="69"/>
      <c r="E121" s="77" t="s">
        <v>193</v>
      </c>
      <c r="F121" s="78"/>
      <c r="G121" s="78"/>
      <c r="H121" s="78"/>
      <c r="I121" s="78"/>
      <c r="J121" s="79"/>
      <c r="K121" s="69"/>
      <c r="L121" s="31" t="s">
        <v>140</v>
      </c>
      <c r="M121" s="77" t="s">
        <v>194</v>
      </c>
      <c r="N121" s="78"/>
      <c r="O121" s="79"/>
      <c r="P121" s="26"/>
    </row>
    <row r="122" spans="2:16" ht="16.5" hidden="1" x14ac:dyDescent="0.3">
      <c r="B122" s="25"/>
      <c r="C122" s="49"/>
      <c r="D122" s="32"/>
      <c r="E122" s="32"/>
      <c r="F122" s="32"/>
      <c r="G122" s="32"/>
      <c r="H122" s="32"/>
      <c r="I122" s="32"/>
      <c r="J122" s="32"/>
      <c r="K122" s="32"/>
      <c r="L122" s="32"/>
      <c r="M122" s="32"/>
      <c r="N122" s="32"/>
      <c r="O122" s="32"/>
      <c r="P122" s="26"/>
    </row>
    <row r="123" spans="2:16" ht="31.5" hidden="1" customHeight="1" x14ac:dyDescent="0.25">
      <c r="B123" s="25"/>
      <c r="C123" s="270" t="s">
        <v>172</v>
      </c>
      <c r="D123" s="270"/>
      <c r="E123" s="270"/>
      <c r="F123" s="270"/>
      <c r="G123" s="270"/>
      <c r="H123" s="270"/>
      <c r="I123" s="270"/>
      <c r="J123" s="270"/>
      <c r="K123" s="270"/>
      <c r="L123" s="270"/>
      <c r="M123" s="270"/>
      <c r="N123" s="270"/>
      <c r="O123" s="270"/>
      <c r="P123" s="26"/>
    </row>
    <row r="124" spans="2:16" ht="16.5" customHeight="1" x14ac:dyDescent="0.25">
      <c r="B124" s="25"/>
      <c r="C124" s="272" t="s">
        <v>239</v>
      </c>
      <c r="D124" s="272"/>
      <c r="E124" s="272"/>
      <c r="F124" s="272"/>
      <c r="G124" s="272"/>
      <c r="H124" s="272"/>
      <c r="I124" s="272"/>
      <c r="J124" s="272"/>
      <c r="K124" s="272"/>
      <c r="L124" s="272"/>
      <c r="M124" s="272"/>
      <c r="N124" s="272"/>
      <c r="O124" s="272"/>
      <c r="P124" s="26"/>
    </row>
    <row r="125" spans="2:16" ht="16.5" customHeight="1" x14ac:dyDescent="0.3">
      <c r="B125" s="25"/>
      <c r="C125" s="269" t="s">
        <v>196</v>
      </c>
      <c r="D125" s="269"/>
      <c r="E125" s="269"/>
      <c r="F125" s="269"/>
      <c r="G125" s="269"/>
      <c r="H125" s="269"/>
      <c r="I125" s="269"/>
      <c r="J125" s="269"/>
      <c r="K125" s="269"/>
      <c r="L125" s="269"/>
      <c r="M125" s="269"/>
      <c r="N125" s="269"/>
      <c r="O125" s="269"/>
      <c r="P125" s="26"/>
    </row>
    <row r="126" spans="2:16" ht="33.75" customHeight="1" x14ac:dyDescent="0.3">
      <c r="B126" s="25"/>
      <c r="C126" s="273" t="s">
        <v>195</v>
      </c>
      <c r="D126" s="273"/>
      <c r="E126" s="273"/>
      <c r="F126" s="273"/>
      <c r="G126" s="273"/>
      <c r="H126" s="273"/>
      <c r="I126" s="273"/>
      <c r="J126" s="273"/>
      <c r="K126" s="273"/>
      <c r="L126" s="273"/>
      <c r="M126" s="273"/>
      <c r="N126" s="273"/>
      <c r="O126" s="273"/>
      <c r="P126" s="26"/>
    </row>
    <row r="127" spans="2:16" ht="16.5" x14ac:dyDescent="0.3">
      <c r="B127" s="25"/>
      <c r="C127" s="269" t="s">
        <v>173</v>
      </c>
      <c r="D127" s="269"/>
      <c r="E127" s="269"/>
      <c r="F127" s="269"/>
      <c r="G127" s="269"/>
      <c r="H127" s="269"/>
      <c r="I127" s="269"/>
      <c r="J127" s="269"/>
      <c r="K127" s="269"/>
      <c r="L127" s="269"/>
      <c r="M127" s="269"/>
      <c r="N127" s="269"/>
      <c r="O127" s="269"/>
      <c r="P127" s="26"/>
    </row>
    <row r="128" spans="2:16" ht="16.5" x14ac:dyDescent="0.3">
      <c r="B128" s="25"/>
      <c r="C128" s="269" t="s">
        <v>174</v>
      </c>
      <c r="D128" s="269"/>
      <c r="E128" s="269"/>
      <c r="F128" s="269"/>
      <c r="G128" s="269"/>
      <c r="H128" s="269"/>
      <c r="I128" s="269"/>
      <c r="J128" s="269"/>
      <c r="K128" s="269"/>
      <c r="L128" s="269"/>
      <c r="M128" s="269"/>
      <c r="N128" s="269"/>
      <c r="O128" s="269"/>
      <c r="P128" s="26"/>
    </row>
    <row r="129" spans="2:16" ht="16.5" x14ac:dyDescent="0.3">
      <c r="B129" s="25"/>
      <c r="C129" s="109"/>
      <c r="D129" s="109"/>
      <c r="E129" s="109"/>
      <c r="F129" s="109"/>
      <c r="G129" s="109"/>
      <c r="H129" s="109"/>
      <c r="I129" s="109"/>
      <c r="J129" s="109"/>
      <c r="K129" s="109"/>
      <c r="L129" s="109"/>
      <c r="M129" s="109"/>
      <c r="N129" s="109"/>
      <c r="O129" s="109"/>
      <c r="P129" s="26"/>
    </row>
    <row r="130" spans="2:16" ht="16.5" x14ac:dyDescent="0.3">
      <c r="B130" s="25"/>
      <c r="C130" s="116" t="str">
        <f>(CONCATENATE(DataEntry!$A$80,DataEntry!$B$80))</f>
        <v>Form Version 4/25/12</v>
      </c>
      <c r="D130" s="109"/>
      <c r="E130" s="109"/>
      <c r="F130" s="109"/>
      <c r="G130" s="109"/>
      <c r="H130" s="109"/>
      <c r="I130" s="109"/>
      <c r="J130" s="109"/>
      <c r="K130" s="109"/>
      <c r="L130" s="109"/>
      <c r="M130" s="109"/>
      <c r="N130" s="109"/>
      <c r="O130" s="109"/>
      <c r="P130" s="26"/>
    </row>
    <row r="131" spans="2:16" ht="13.5" thickBot="1" x14ac:dyDescent="0.25">
      <c r="B131" s="50"/>
      <c r="C131" s="51"/>
      <c r="D131" s="51"/>
      <c r="E131" s="51"/>
      <c r="F131" s="51"/>
      <c r="G131" s="51"/>
      <c r="H131" s="51"/>
      <c r="I131" s="51"/>
      <c r="J131" s="51"/>
      <c r="K131" s="51"/>
      <c r="L131" s="51"/>
      <c r="M131" s="51"/>
      <c r="N131" s="51"/>
      <c r="O131" s="51"/>
      <c r="P131" s="52"/>
    </row>
  </sheetData>
  <mergeCells count="70">
    <mergeCell ref="C108:O108"/>
    <mergeCell ref="C96:O96"/>
    <mergeCell ref="C105:O105"/>
    <mergeCell ref="C106:O106"/>
    <mergeCell ref="C100:O100"/>
    <mergeCell ref="C102:O102"/>
    <mergeCell ref="C104:O104"/>
    <mergeCell ref="C107:O107"/>
    <mergeCell ref="C99:O99"/>
    <mergeCell ref="C75:O75"/>
    <mergeCell ref="C84:O84"/>
    <mergeCell ref="C89:O89"/>
    <mergeCell ref="C93:O93"/>
    <mergeCell ref="C97:O97"/>
    <mergeCell ref="C77:O77"/>
    <mergeCell ref="C79:O79"/>
    <mergeCell ref="C91:O91"/>
    <mergeCell ref="C86:O87"/>
    <mergeCell ref="C92:O92"/>
    <mergeCell ref="C88:O88"/>
    <mergeCell ref="C81:O82"/>
    <mergeCell ref="C83:O83"/>
    <mergeCell ref="C127:O127"/>
    <mergeCell ref="C128:O128"/>
    <mergeCell ref="C113:O113"/>
    <mergeCell ref="C118:O118"/>
    <mergeCell ref="C123:O123"/>
    <mergeCell ref="C124:O124"/>
    <mergeCell ref="C126:O126"/>
    <mergeCell ref="E116:J116"/>
    <mergeCell ref="M116:O116"/>
    <mergeCell ref="C125:O125"/>
    <mergeCell ref="C114:O114"/>
    <mergeCell ref="C60:O60"/>
    <mergeCell ref="C64:O64"/>
    <mergeCell ref="C67:O67"/>
    <mergeCell ref="C69:O69"/>
    <mergeCell ref="C73:O73"/>
    <mergeCell ref="C34:O34"/>
    <mergeCell ref="C71:O71"/>
    <mergeCell ref="C62:O62"/>
    <mergeCell ref="C58:O58"/>
    <mergeCell ref="C39:O39"/>
    <mergeCell ref="D47:O47"/>
    <mergeCell ref="C50:O50"/>
    <mergeCell ref="C53:O53"/>
    <mergeCell ref="C54:O54"/>
    <mergeCell ref="C51:O51"/>
    <mergeCell ref="C48:O48"/>
    <mergeCell ref="C46:O46"/>
    <mergeCell ref="C44:O44"/>
    <mergeCell ref="C42:O42"/>
    <mergeCell ref="C57:O57"/>
    <mergeCell ref="C56:O56"/>
    <mergeCell ref="C37:O37"/>
    <mergeCell ref="C22:O23"/>
    <mergeCell ref="C65:O65"/>
    <mergeCell ref="C74:O74"/>
    <mergeCell ref="C3:O3"/>
    <mergeCell ref="C4:O4"/>
    <mergeCell ref="C5:O5"/>
    <mergeCell ref="C9:O9"/>
    <mergeCell ref="C10:O10"/>
    <mergeCell ref="C11:O11"/>
    <mergeCell ref="C13:O13"/>
    <mergeCell ref="C14:O14"/>
    <mergeCell ref="C19:O19"/>
    <mergeCell ref="C20:O20"/>
    <mergeCell ref="C33:O33"/>
    <mergeCell ref="C36:O36"/>
  </mergeCells>
  <dataValidations count="1">
    <dataValidation type="list" allowBlank="1" showInputMessage="1" showErrorMessage="1" sqref="G119">
      <formula1>"Yes,No"</formula1>
    </dataValidation>
  </dataValidations>
  <hyperlinks>
    <hyperlink ref="C108" r:id="rId1"/>
    <hyperlink ref="C42" r:id="rId2"/>
    <hyperlink ref="C44" r:id="rId3"/>
    <hyperlink ref="C46" r:id="rId4"/>
    <hyperlink ref="C48" r:id="rId5"/>
    <hyperlink ref="C34" r:id="rId6" display="http://www.obfs.uillinois.edu/cms/one.aspx?portalId=909965&amp;pageId=913388"/>
    <hyperlink ref="C51:O51" r:id="rId7" display="8. Does the activity involve editing a professional journal or publication? If yes, refer the activity to Grants and Contracts (OSPRA) for review. [2,3,pro forma] [Not consistent across campuses –discuss with Grants Offices to seek consistency] http://www"/>
    <hyperlink ref="F111" r:id="rId8"/>
    <hyperlink ref="F111:G111" r:id="rId9" display="UBIT Questionnaire. "/>
  </hyperlinks>
  <pageMargins left="0.7" right="0.7" top="0.75" bottom="0.75" header="0.3" footer="0.3"/>
  <pageSetup scale="93" orientation="portrait" r:id="rId10"/>
  <rowBreaks count="2" manualBreakCount="2">
    <brk id="90" max="16383" man="1"/>
    <brk id="112" max="16383" man="1"/>
  </rowBreaks>
  <drawing r:id="rId11"/>
  <legacyDrawing r:id="rId12"/>
  <controls>
    <mc:AlternateContent xmlns:mc="http://schemas.openxmlformats.org/markup-compatibility/2006">
      <mc:Choice Requires="x14">
        <control shapeId="12393" r:id="rId13" name="CheckBox32">
          <controlPr autoLine="0" r:id="rId14">
            <anchor moveWithCells="1">
              <from>
                <xdr:col>5</xdr:col>
                <xdr:colOff>95250</xdr:colOff>
                <xdr:row>114</xdr:row>
                <xdr:rowOff>85725</xdr:rowOff>
              </from>
              <to>
                <xdr:col>6</xdr:col>
                <xdr:colOff>57150</xdr:colOff>
                <xdr:row>114</xdr:row>
                <xdr:rowOff>342900</xdr:rowOff>
              </to>
            </anchor>
          </controlPr>
        </control>
      </mc:Choice>
      <mc:Fallback>
        <control shapeId="12393" r:id="rId13" name="CheckBox32"/>
      </mc:Fallback>
    </mc:AlternateContent>
    <mc:AlternateContent xmlns:mc="http://schemas.openxmlformats.org/markup-compatibility/2006">
      <mc:Choice Requires="x14">
        <control shapeId="12392" r:id="rId15" name="CheckBox31">
          <controlPr autoLine="0" r:id="rId16">
            <anchor moveWithCells="1">
              <from>
                <xdr:col>4</xdr:col>
                <xdr:colOff>28575</xdr:colOff>
                <xdr:row>114</xdr:row>
                <xdr:rowOff>95250</xdr:rowOff>
              </from>
              <to>
                <xdr:col>5</xdr:col>
                <xdr:colOff>38100</xdr:colOff>
                <xdr:row>114</xdr:row>
                <xdr:rowOff>333375</xdr:rowOff>
              </to>
            </anchor>
          </controlPr>
        </control>
      </mc:Choice>
      <mc:Fallback>
        <control shapeId="12392" r:id="rId15" name="CheckBox31"/>
      </mc:Fallback>
    </mc:AlternateContent>
    <mc:AlternateContent xmlns:mc="http://schemas.openxmlformats.org/markup-compatibility/2006">
      <mc:Choice Requires="x14">
        <control shapeId="12391" r:id="rId17" name="CheckBox46">
          <controlPr autoLine="0" r:id="rId18">
            <anchor moveWithCells="1">
              <from>
                <xdr:col>13</xdr:col>
                <xdr:colOff>390525</xdr:colOff>
                <xdr:row>32</xdr:row>
                <xdr:rowOff>314325</xdr:rowOff>
              </from>
              <to>
                <xdr:col>14</xdr:col>
                <xdr:colOff>361950</xdr:colOff>
                <xdr:row>32</xdr:row>
                <xdr:rowOff>523875</xdr:rowOff>
              </to>
            </anchor>
          </controlPr>
        </control>
      </mc:Choice>
      <mc:Fallback>
        <control shapeId="12391" r:id="rId17" name="CheckBox46"/>
      </mc:Fallback>
    </mc:AlternateContent>
    <mc:AlternateContent xmlns:mc="http://schemas.openxmlformats.org/markup-compatibility/2006">
      <mc:Choice Requires="x14">
        <control shapeId="12390" r:id="rId19" name="CheckBox45">
          <controlPr autoLine="0" r:id="rId20">
            <anchor moveWithCells="1">
              <from>
                <xdr:col>12</xdr:col>
                <xdr:colOff>342900</xdr:colOff>
                <xdr:row>32</xdr:row>
                <xdr:rowOff>304800</xdr:rowOff>
              </from>
              <to>
                <xdr:col>13</xdr:col>
                <xdr:colOff>352425</xdr:colOff>
                <xdr:row>32</xdr:row>
                <xdr:rowOff>523875</xdr:rowOff>
              </to>
            </anchor>
          </controlPr>
        </control>
      </mc:Choice>
      <mc:Fallback>
        <control shapeId="12390" r:id="rId19" name="CheckBox45"/>
      </mc:Fallback>
    </mc:AlternateContent>
    <mc:AlternateContent xmlns:mc="http://schemas.openxmlformats.org/markup-compatibility/2006">
      <mc:Choice Requires="x14">
        <control shapeId="12384" r:id="rId21" name="CheckBox44">
          <controlPr autoLine="0" r:id="rId22">
            <anchor moveWithCells="1">
              <from>
                <xdr:col>13</xdr:col>
                <xdr:colOff>323850</xdr:colOff>
                <xdr:row>81</xdr:row>
                <xdr:rowOff>9525</xdr:rowOff>
              </from>
              <to>
                <xdr:col>14</xdr:col>
                <xdr:colOff>295275</xdr:colOff>
                <xdr:row>82</xdr:row>
                <xdr:rowOff>38100</xdr:rowOff>
              </to>
            </anchor>
          </controlPr>
        </control>
      </mc:Choice>
      <mc:Fallback>
        <control shapeId="12384" r:id="rId21" name="CheckBox44"/>
      </mc:Fallback>
    </mc:AlternateContent>
    <mc:AlternateContent xmlns:mc="http://schemas.openxmlformats.org/markup-compatibility/2006">
      <mc:Choice Requires="x14">
        <control shapeId="12383" r:id="rId23" name="CheckBox43">
          <controlPr autoLine="0" r:id="rId24">
            <anchor moveWithCells="1">
              <from>
                <xdr:col>12</xdr:col>
                <xdr:colOff>266700</xdr:colOff>
                <xdr:row>81</xdr:row>
                <xdr:rowOff>19050</xdr:rowOff>
              </from>
              <to>
                <xdr:col>13</xdr:col>
                <xdr:colOff>285750</xdr:colOff>
                <xdr:row>82</xdr:row>
                <xdr:rowOff>47625</xdr:rowOff>
              </to>
            </anchor>
          </controlPr>
        </control>
      </mc:Choice>
      <mc:Fallback>
        <control shapeId="12383" r:id="rId23" name="CheckBox43"/>
      </mc:Fallback>
    </mc:AlternateContent>
    <mc:AlternateContent xmlns:mc="http://schemas.openxmlformats.org/markup-compatibility/2006">
      <mc:Choice Requires="x14">
        <control shapeId="12375" r:id="rId25" name="CheckBox41">
          <controlPr autoLine="0" r:id="rId26">
            <anchor moveWithCells="1">
              <from>
                <xdr:col>13</xdr:col>
                <xdr:colOff>314325</xdr:colOff>
                <xdr:row>94</xdr:row>
                <xdr:rowOff>200025</xdr:rowOff>
              </from>
              <to>
                <xdr:col>14</xdr:col>
                <xdr:colOff>285750</xdr:colOff>
                <xdr:row>95</xdr:row>
                <xdr:rowOff>190500</xdr:rowOff>
              </to>
            </anchor>
          </controlPr>
        </control>
      </mc:Choice>
      <mc:Fallback>
        <control shapeId="12375" r:id="rId25" name="CheckBox41"/>
      </mc:Fallback>
    </mc:AlternateContent>
    <mc:AlternateContent xmlns:mc="http://schemas.openxmlformats.org/markup-compatibility/2006">
      <mc:Choice Requires="x14">
        <control shapeId="12374" r:id="rId27" name="CheckBox30">
          <controlPr autoLine="0" r:id="rId28">
            <anchor moveWithCells="1">
              <from>
                <xdr:col>12</xdr:col>
                <xdr:colOff>247650</xdr:colOff>
                <xdr:row>94</xdr:row>
                <xdr:rowOff>200025</xdr:rowOff>
              </from>
              <to>
                <xdr:col>13</xdr:col>
                <xdr:colOff>266700</xdr:colOff>
                <xdr:row>95</xdr:row>
                <xdr:rowOff>209550</xdr:rowOff>
              </to>
            </anchor>
          </controlPr>
        </control>
      </mc:Choice>
      <mc:Fallback>
        <control shapeId="12374" r:id="rId27" name="CheckBox30"/>
      </mc:Fallback>
    </mc:AlternateContent>
    <mc:AlternateContent xmlns:mc="http://schemas.openxmlformats.org/markup-compatibility/2006">
      <mc:Choice Requires="x14">
        <control shapeId="12371" r:id="rId29" name="CheckBox42">
          <controlPr autoLine="0" r:id="rId30">
            <anchor moveWithCells="1">
              <from>
                <xdr:col>13</xdr:col>
                <xdr:colOff>295275</xdr:colOff>
                <xdr:row>90</xdr:row>
                <xdr:rowOff>190500</xdr:rowOff>
              </from>
              <to>
                <xdr:col>14</xdr:col>
                <xdr:colOff>266700</xdr:colOff>
                <xdr:row>91</xdr:row>
                <xdr:rowOff>200025</xdr:rowOff>
              </to>
            </anchor>
          </controlPr>
        </control>
      </mc:Choice>
      <mc:Fallback>
        <control shapeId="12371" r:id="rId29" name="CheckBox42"/>
      </mc:Fallback>
    </mc:AlternateContent>
    <mc:AlternateContent xmlns:mc="http://schemas.openxmlformats.org/markup-compatibility/2006">
      <mc:Choice Requires="x14">
        <control shapeId="12362" r:id="rId31" name="CheckBox14">
          <controlPr autoLine="0" r:id="rId32">
            <anchor moveWithCells="1">
              <from>
                <xdr:col>13</xdr:col>
                <xdr:colOff>314325</xdr:colOff>
                <xdr:row>63</xdr:row>
                <xdr:rowOff>0</xdr:rowOff>
              </from>
              <to>
                <xdr:col>14</xdr:col>
                <xdr:colOff>285750</xdr:colOff>
                <xdr:row>63</xdr:row>
                <xdr:rowOff>228600</xdr:rowOff>
              </to>
            </anchor>
          </controlPr>
        </control>
      </mc:Choice>
      <mc:Fallback>
        <control shapeId="12362" r:id="rId31" name="CheckBox14"/>
      </mc:Fallback>
    </mc:AlternateContent>
    <mc:AlternateContent xmlns:mc="http://schemas.openxmlformats.org/markup-compatibility/2006">
      <mc:Choice Requires="x14">
        <control shapeId="12361" r:id="rId33" name="CheckBox13">
          <controlPr autoLine="0" r:id="rId34">
            <anchor moveWithCells="1">
              <from>
                <xdr:col>12</xdr:col>
                <xdr:colOff>219075</xdr:colOff>
                <xdr:row>63</xdr:row>
                <xdr:rowOff>19050</xdr:rowOff>
              </from>
              <to>
                <xdr:col>13</xdr:col>
                <xdr:colOff>238125</xdr:colOff>
                <xdr:row>63</xdr:row>
                <xdr:rowOff>228600</xdr:rowOff>
              </to>
            </anchor>
          </controlPr>
        </control>
      </mc:Choice>
      <mc:Fallback>
        <control shapeId="12361" r:id="rId33" name="CheckBox13"/>
      </mc:Fallback>
    </mc:AlternateContent>
    <mc:AlternateContent xmlns:mc="http://schemas.openxmlformats.org/markup-compatibility/2006">
      <mc:Choice Requires="x14">
        <control shapeId="12360" r:id="rId35" name="CheckBox4">
          <controlPr autoLine="0" r:id="rId36">
            <anchor moveWithCells="1">
              <from>
                <xdr:col>12</xdr:col>
                <xdr:colOff>180975</xdr:colOff>
                <xdr:row>49</xdr:row>
                <xdr:rowOff>209550</xdr:rowOff>
              </from>
              <to>
                <xdr:col>13</xdr:col>
                <xdr:colOff>190500</xdr:colOff>
                <xdr:row>49</xdr:row>
                <xdr:rowOff>457200</xdr:rowOff>
              </to>
            </anchor>
          </controlPr>
        </control>
      </mc:Choice>
      <mc:Fallback>
        <control shapeId="12360" r:id="rId35" name="CheckBox4"/>
      </mc:Fallback>
    </mc:AlternateContent>
    <mc:AlternateContent xmlns:mc="http://schemas.openxmlformats.org/markup-compatibility/2006">
      <mc:Choice Requires="x14">
        <control shapeId="12358" r:id="rId37" name="CheckBox3">
          <controlPr autoLine="0" r:id="rId38">
            <anchor moveWithCells="1">
              <from>
                <xdr:col>13</xdr:col>
                <xdr:colOff>276225</xdr:colOff>
                <xdr:row>49</xdr:row>
                <xdr:rowOff>209550</xdr:rowOff>
              </from>
              <to>
                <xdr:col>14</xdr:col>
                <xdr:colOff>247650</xdr:colOff>
                <xdr:row>49</xdr:row>
                <xdr:rowOff>447675</xdr:rowOff>
              </to>
            </anchor>
          </controlPr>
        </control>
      </mc:Choice>
      <mc:Fallback>
        <control shapeId="12358" r:id="rId37" name="CheckBox3"/>
      </mc:Fallback>
    </mc:AlternateContent>
    <mc:AlternateContent xmlns:mc="http://schemas.openxmlformats.org/markup-compatibility/2006">
      <mc:Choice Requires="x14">
        <control shapeId="12347" r:id="rId39" name="CheckBox40">
          <controlPr autoLine="0" r:id="rId40">
            <anchor moveWithCells="1">
              <from>
                <xdr:col>13</xdr:col>
                <xdr:colOff>342900</xdr:colOff>
                <xdr:row>103</xdr:row>
                <xdr:rowOff>238125</xdr:rowOff>
              </from>
              <to>
                <xdr:col>14</xdr:col>
                <xdr:colOff>314325</xdr:colOff>
                <xdr:row>104</xdr:row>
                <xdr:rowOff>57150</xdr:rowOff>
              </to>
            </anchor>
          </controlPr>
        </control>
      </mc:Choice>
      <mc:Fallback>
        <control shapeId="12347" r:id="rId39" name="CheckBox40"/>
      </mc:Fallback>
    </mc:AlternateContent>
    <mc:AlternateContent xmlns:mc="http://schemas.openxmlformats.org/markup-compatibility/2006">
      <mc:Choice Requires="x14">
        <control shapeId="12346" r:id="rId41" name="CheckBox39">
          <controlPr autoLine="0" r:id="rId42">
            <anchor moveWithCells="1">
              <from>
                <xdr:col>12</xdr:col>
                <xdr:colOff>209550</xdr:colOff>
                <xdr:row>103</xdr:row>
                <xdr:rowOff>228600</xdr:rowOff>
              </from>
              <to>
                <xdr:col>13</xdr:col>
                <xdr:colOff>228600</xdr:colOff>
                <xdr:row>104</xdr:row>
                <xdr:rowOff>38100</xdr:rowOff>
              </to>
            </anchor>
          </controlPr>
        </control>
      </mc:Choice>
      <mc:Fallback>
        <control shapeId="12346" r:id="rId41" name="CheckBox39"/>
      </mc:Fallback>
    </mc:AlternateContent>
    <mc:AlternateContent xmlns:mc="http://schemas.openxmlformats.org/markup-compatibility/2006">
      <mc:Choice Requires="x14">
        <control shapeId="12345" r:id="rId43" name="CheckBox38">
          <controlPr autoLine="0" r:id="rId44">
            <anchor moveWithCells="1">
              <from>
                <xdr:col>13</xdr:col>
                <xdr:colOff>314325</xdr:colOff>
                <xdr:row>101</xdr:row>
                <xdr:rowOff>209550</xdr:rowOff>
              </from>
              <to>
                <xdr:col>14</xdr:col>
                <xdr:colOff>285750</xdr:colOff>
                <xdr:row>102</xdr:row>
                <xdr:rowOff>38100</xdr:rowOff>
              </to>
            </anchor>
          </controlPr>
        </control>
      </mc:Choice>
      <mc:Fallback>
        <control shapeId="12345" r:id="rId43" name="CheckBox38"/>
      </mc:Fallback>
    </mc:AlternateContent>
    <mc:AlternateContent xmlns:mc="http://schemas.openxmlformats.org/markup-compatibility/2006">
      <mc:Choice Requires="x14">
        <control shapeId="12344" r:id="rId45" name="CheckBox37">
          <controlPr autoLine="0" r:id="rId46">
            <anchor moveWithCells="1">
              <from>
                <xdr:col>12</xdr:col>
                <xdr:colOff>180975</xdr:colOff>
                <xdr:row>101</xdr:row>
                <xdr:rowOff>200025</xdr:rowOff>
              </from>
              <to>
                <xdr:col>13</xdr:col>
                <xdr:colOff>200025</xdr:colOff>
                <xdr:row>102</xdr:row>
                <xdr:rowOff>66675</xdr:rowOff>
              </to>
            </anchor>
          </controlPr>
        </control>
      </mc:Choice>
      <mc:Fallback>
        <control shapeId="12344" r:id="rId45" name="CheckBox37"/>
      </mc:Fallback>
    </mc:AlternateContent>
    <mc:AlternateContent xmlns:mc="http://schemas.openxmlformats.org/markup-compatibility/2006">
      <mc:Choice Requires="x14">
        <control shapeId="12343" r:id="rId47" name="CheckBox36">
          <controlPr autoLine="0" r:id="rId48">
            <anchor moveWithCells="1">
              <from>
                <xdr:col>13</xdr:col>
                <xdr:colOff>295275</xdr:colOff>
                <xdr:row>100</xdr:row>
                <xdr:rowOff>28575</xdr:rowOff>
              </from>
              <to>
                <xdr:col>14</xdr:col>
                <xdr:colOff>266700</xdr:colOff>
                <xdr:row>101</xdr:row>
                <xdr:rowOff>19050</xdr:rowOff>
              </to>
            </anchor>
          </controlPr>
        </control>
      </mc:Choice>
      <mc:Fallback>
        <control shapeId="12343" r:id="rId47" name="CheckBox36"/>
      </mc:Fallback>
    </mc:AlternateContent>
    <mc:AlternateContent xmlns:mc="http://schemas.openxmlformats.org/markup-compatibility/2006">
      <mc:Choice Requires="x14">
        <control shapeId="12342" r:id="rId49" name="CheckBox35">
          <controlPr autoLine="0" r:id="rId50">
            <anchor moveWithCells="1">
              <from>
                <xdr:col>12</xdr:col>
                <xdr:colOff>180975</xdr:colOff>
                <xdr:row>100</xdr:row>
                <xdr:rowOff>9525</xdr:rowOff>
              </from>
              <to>
                <xdr:col>13</xdr:col>
                <xdr:colOff>200025</xdr:colOff>
                <xdr:row>101</xdr:row>
                <xdr:rowOff>38100</xdr:rowOff>
              </to>
            </anchor>
          </controlPr>
        </control>
      </mc:Choice>
      <mc:Fallback>
        <control shapeId="12342" r:id="rId49" name="CheckBox35"/>
      </mc:Fallback>
    </mc:AlternateContent>
    <mc:AlternateContent xmlns:mc="http://schemas.openxmlformats.org/markup-compatibility/2006">
      <mc:Choice Requires="x14">
        <control shapeId="12341" r:id="rId51" name="CheckBox34">
          <controlPr autoLine="0" r:id="rId52">
            <anchor moveWithCells="1">
              <from>
                <xdr:col>13</xdr:col>
                <xdr:colOff>285750</xdr:colOff>
                <xdr:row>98</xdr:row>
                <xdr:rowOff>200025</xdr:rowOff>
              </from>
              <to>
                <xdr:col>14</xdr:col>
                <xdr:colOff>257175</xdr:colOff>
                <xdr:row>99</xdr:row>
                <xdr:rowOff>38100</xdr:rowOff>
              </to>
            </anchor>
          </controlPr>
        </control>
      </mc:Choice>
      <mc:Fallback>
        <control shapeId="12341" r:id="rId51" name="CheckBox34"/>
      </mc:Fallback>
    </mc:AlternateContent>
    <mc:AlternateContent xmlns:mc="http://schemas.openxmlformats.org/markup-compatibility/2006">
      <mc:Choice Requires="x14">
        <control shapeId="12340" r:id="rId53" name="CheckBox33">
          <controlPr autoLine="0" r:id="rId54">
            <anchor moveWithCells="1">
              <from>
                <xdr:col>12</xdr:col>
                <xdr:colOff>180975</xdr:colOff>
                <xdr:row>98</xdr:row>
                <xdr:rowOff>180975</xdr:rowOff>
              </from>
              <to>
                <xdr:col>13</xdr:col>
                <xdr:colOff>200025</xdr:colOff>
                <xdr:row>99</xdr:row>
                <xdr:rowOff>57150</xdr:rowOff>
              </to>
            </anchor>
          </controlPr>
        </control>
      </mc:Choice>
      <mc:Fallback>
        <control shapeId="12340" r:id="rId53" name="CheckBox33"/>
      </mc:Fallback>
    </mc:AlternateContent>
    <mc:AlternateContent xmlns:mc="http://schemas.openxmlformats.org/markup-compatibility/2006">
      <mc:Choice Requires="x14">
        <control shapeId="12335" r:id="rId55" name="CheckBox29">
          <controlPr autoLine="0" r:id="rId56">
            <anchor moveWithCells="1">
              <from>
                <xdr:col>12</xdr:col>
                <xdr:colOff>238125</xdr:colOff>
                <xdr:row>90</xdr:row>
                <xdr:rowOff>180975</xdr:rowOff>
              </from>
              <to>
                <xdr:col>13</xdr:col>
                <xdr:colOff>257175</xdr:colOff>
                <xdr:row>91</xdr:row>
                <xdr:rowOff>190500</xdr:rowOff>
              </to>
            </anchor>
          </controlPr>
        </control>
      </mc:Choice>
      <mc:Fallback>
        <control shapeId="12335" r:id="rId55" name="CheckBox29"/>
      </mc:Fallback>
    </mc:AlternateContent>
    <mc:AlternateContent xmlns:mc="http://schemas.openxmlformats.org/markup-compatibility/2006">
      <mc:Choice Requires="x14">
        <control shapeId="12334" r:id="rId57" name="CheckBox28">
          <controlPr autoLine="0" r:id="rId58">
            <anchor moveWithCells="1">
              <from>
                <xdr:col>13</xdr:col>
                <xdr:colOff>276225</xdr:colOff>
                <xdr:row>86</xdr:row>
                <xdr:rowOff>38100</xdr:rowOff>
              </from>
              <to>
                <xdr:col>14</xdr:col>
                <xdr:colOff>247650</xdr:colOff>
                <xdr:row>87</xdr:row>
                <xdr:rowOff>66675</xdr:rowOff>
              </to>
            </anchor>
          </controlPr>
        </control>
      </mc:Choice>
      <mc:Fallback>
        <control shapeId="12334" r:id="rId57" name="CheckBox28"/>
      </mc:Fallback>
    </mc:AlternateContent>
    <mc:AlternateContent xmlns:mc="http://schemas.openxmlformats.org/markup-compatibility/2006">
      <mc:Choice Requires="x14">
        <control shapeId="12333" r:id="rId59" name="CheckBox27">
          <controlPr autoLine="0" r:id="rId60">
            <anchor moveWithCells="1">
              <from>
                <xdr:col>12</xdr:col>
                <xdr:colOff>219075</xdr:colOff>
                <xdr:row>86</xdr:row>
                <xdr:rowOff>38100</xdr:rowOff>
              </from>
              <to>
                <xdr:col>13</xdr:col>
                <xdr:colOff>238125</xdr:colOff>
                <xdr:row>87</xdr:row>
                <xdr:rowOff>57150</xdr:rowOff>
              </to>
            </anchor>
          </controlPr>
        </control>
      </mc:Choice>
      <mc:Fallback>
        <control shapeId="12333" r:id="rId59" name="CheckBox27"/>
      </mc:Fallback>
    </mc:AlternateContent>
    <mc:AlternateContent xmlns:mc="http://schemas.openxmlformats.org/markup-compatibility/2006">
      <mc:Choice Requires="x14">
        <control shapeId="12330" r:id="rId61" name="CheckBox26">
          <controlPr autoLine="0" r:id="rId62">
            <anchor moveWithCells="1">
              <from>
                <xdr:col>13</xdr:col>
                <xdr:colOff>314325</xdr:colOff>
                <xdr:row>72</xdr:row>
                <xdr:rowOff>28575</xdr:rowOff>
              </from>
              <to>
                <xdr:col>14</xdr:col>
                <xdr:colOff>285750</xdr:colOff>
                <xdr:row>72</xdr:row>
                <xdr:rowOff>266700</xdr:rowOff>
              </to>
            </anchor>
          </controlPr>
        </control>
      </mc:Choice>
      <mc:Fallback>
        <control shapeId="12330" r:id="rId61" name="CheckBox26"/>
      </mc:Fallback>
    </mc:AlternateContent>
    <mc:AlternateContent xmlns:mc="http://schemas.openxmlformats.org/markup-compatibility/2006">
      <mc:Choice Requires="x14">
        <control shapeId="12329" r:id="rId63" name="CheckBox25">
          <controlPr autoLine="0" r:id="rId64">
            <anchor moveWithCells="1">
              <from>
                <xdr:col>12</xdr:col>
                <xdr:colOff>180975</xdr:colOff>
                <xdr:row>72</xdr:row>
                <xdr:rowOff>28575</xdr:rowOff>
              </from>
              <to>
                <xdr:col>13</xdr:col>
                <xdr:colOff>200025</xdr:colOff>
                <xdr:row>72</xdr:row>
                <xdr:rowOff>266700</xdr:rowOff>
              </to>
            </anchor>
          </controlPr>
        </control>
      </mc:Choice>
      <mc:Fallback>
        <control shapeId="12329" r:id="rId63" name="CheckBox25"/>
      </mc:Fallback>
    </mc:AlternateContent>
    <mc:AlternateContent xmlns:mc="http://schemas.openxmlformats.org/markup-compatibility/2006">
      <mc:Choice Requires="x14">
        <control shapeId="12328" r:id="rId65" name="CheckBox24">
          <controlPr autoLine="0" r:id="rId66">
            <anchor moveWithCells="1">
              <from>
                <xdr:col>13</xdr:col>
                <xdr:colOff>295275</xdr:colOff>
                <xdr:row>70</xdr:row>
                <xdr:rowOff>495300</xdr:rowOff>
              </from>
              <to>
                <xdr:col>14</xdr:col>
                <xdr:colOff>266700</xdr:colOff>
                <xdr:row>71</xdr:row>
                <xdr:rowOff>38100</xdr:rowOff>
              </to>
            </anchor>
          </controlPr>
        </control>
      </mc:Choice>
      <mc:Fallback>
        <control shapeId="12328" r:id="rId65" name="CheckBox24"/>
      </mc:Fallback>
    </mc:AlternateContent>
    <mc:AlternateContent xmlns:mc="http://schemas.openxmlformats.org/markup-compatibility/2006">
      <mc:Choice Requires="x14">
        <control shapeId="12327" r:id="rId67" name="CheckBox23">
          <controlPr autoLine="0" r:id="rId68">
            <anchor moveWithCells="1">
              <from>
                <xdr:col>12</xdr:col>
                <xdr:colOff>190500</xdr:colOff>
                <xdr:row>70</xdr:row>
                <xdr:rowOff>476250</xdr:rowOff>
              </from>
              <to>
                <xdr:col>13</xdr:col>
                <xdr:colOff>209550</xdr:colOff>
                <xdr:row>71</xdr:row>
                <xdr:rowOff>57150</xdr:rowOff>
              </to>
            </anchor>
          </controlPr>
        </control>
      </mc:Choice>
      <mc:Fallback>
        <control shapeId="12327" r:id="rId67" name="CheckBox23"/>
      </mc:Fallback>
    </mc:AlternateContent>
    <mc:AlternateContent xmlns:mc="http://schemas.openxmlformats.org/markup-compatibility/2006">
      <mc:Choice Requires="x14">
        <control shapeId="12325" r:id="rId69" name="CheckBox22">
          <controlPr autoLine="0" r:id="rId70">
            <anchor moveWithCells="1">
              <from>
                <xdr:col>13</xdr:col>
                <xdr:colOff>285750</xdr:colOff>
                <xdr:row>68</xdr:row>
                <xdr:rowOff>295275</xdr:rowOff>
              </from>
              <to>
                <xdr:col>14</xdr:col>
                <xdr:colOff>257175</xdr:colOff>
                <xdr:row>69</xdr:row>
                <xdr:rowOff>95250</xdr:rowOff>
              </to>
            </anchor>
          </controlPr>
        </control>
      </mc:Choice>
      <mc:Fallback>
        <control shapeId="12325" r:id="rId69" name="CheckBox22"/>
      </mc:Fallback>
    </mc:AlternateContent>
    <mc:AlternateContent xmlns:mc="http://schemas.openxmlformats.org/markup-compatibility/2006">
      <mc:Choice Requires="x14">
        <control shapeId="12324" r:id="rId71" name="CheckBox21">
          <controlPr autoLine="0" r:id="rId72">
            <anchor moveWithCells="1">
              <from>
                <xdr:col>12</xdr:col>
                <xdr:colOff>209550</xdr:colOff>
                <xdr:row>68</xdr:row>
                <xdr:rowOff>276225</xdr:rowOff>
              </from>
              <to>
                <xdr:col>13</xdr:col>
                <xdr:colOff>228600</xdr:colOff>
                <xdr:row>69</xdr:row>
                <xdr:rowOff>66675</xdr:rowOff>
              </to>
            </anchor>
          </controlPr>
        </control>
      </mc:Choice>
      <mc:Fallback>
        <control shapeId="12324" r:id="rId71" name="CheckBox21"/>
      </mc:Fallback>
    </mc:AlternateContent>
    <mc:AlternateContent xmlns:mc="http://schemas.openxmlformats.org/markup-compatibility/2006">
      <mc:Choice Requires="x14">
        <control shapeId="12323" r:id="rId73" name="CheckBox20">
          <controlPr autoLine="0" r:id="rId74">
            <anchor moveWithCells="1">
              <from>
                <xdr:col>13</xdr:col>
                <xdr:colOff>323850</xdr:colOff>
                <xdr:row>59</xdr:row>
                <xdr:rowOff>295275</xdr:rowOff>
              </from>
              <to>
                <xdr:col>14</xdr:col>
                <xdr:colOff>295275</xdr:colOff>
                <xdr:row>60</xdr:row>
                <xdr:rowOff>0</xdr:rowOff>
              </to>
            </anchor>
          </controlPr>
        </control>
      </mc:Choice>
      <mc:Fallback>
        <control shapeId="12323" r:id="rId73" name="CheckBox20"/>
      </mc:Fallback>
    </mc:AlternateContent>
    <mc:AlternateContent xmlns:mc="http://schemas.openxmlformats.org/markup-compatibility/2006">
      <mc:Choice Requires="x14">
        <control shapeId="12322" r:id="rId75" name="CheckBox19">
          <controlPr autoLine="0" r:id="rId76">
            <anchor moveWithCells="1">
              <from>
                <xdr:col>12</xdr:col>
                <xdr:colOff>257175</xdr:colOff>
                <xdr:row>59</xdr:row>
                <xdr:rowOff>304800</xdr:rowOff>
              </from>
              <to>
                <xdr:col>13</xdr:col>
                <xdr:colOff>276225</xdr:colOff>
                <xdr:row>59</xdr:row>
                <xdr:rowOff>514350</xdr:rowOff>
              </to>
            </anchor>
          </controlPr>
        </control>
      </mc:Choice>
      <mc:Fallback>
        <control shapeId="12322" r:id="rId75" name="CheckBox19"/>
      </mc:Fallback>
    </mc:AlternateContent>
    <mc:AlternateContent xmlns:mc="http://schemas.openxmlformats.org/markup-compatibility/2006">
      <mc:Choice Requires="x14">
        <control shapeId="12319" r:id="rId77" name="CheckBox18">
          <controlPr autoLine="0" r:id="rId78">
            <anchor moveWithCells="1">
              <from>
                <xdr:col>13</xdr:col>
                <xdr:colOff>314325</xdr:colOff>
                <xdr:row>55</xdr:row>
                <xdr:rowOff>495300</xdr:rowOff>
              </from>
              <to>
                <xdr:col>14</xdr:col>
                <xdr:colOff>285750</xdr:colOff>
                <xdr:row>56</xdr:row>
                <xdr:rowOff>57150</xdr:rowOff>
              </to>
            </anchor>
          </controlPr>
        </control>
      </mc:Choice>
      <mc:Fallback>
        <control shapeId="12319" r:id="rId77" name="CheckBox18"/>
      </mc:Fallback>
    </mc:AlternateContent>
    <mc:AlternateContent xmlns:mc="http://schemas.openxmlformats.org/markup-compatibility/2006">
      <mc:Choice Requires="x14">
        <control shapeId="12318" r:id="rId79" name="CheckBox17">
          <controlPr autoLine="0" r:id="rId80">
            <anchor moveWithCells="1">
              <from>
                <xdr:col>12</xdr:col>
                <xdr:colOff>219075</xdr:colOff>
                <xdr:row>55</xdr:row>
                <xdr:rowOff>476250</xdr:rowOff>
              </from>
              <to>
                <xdr:col>13</xdr:col>
                <xdr:colOff>238125</xdr:colOff>
                <xdr:row>56</xdr:row>
                <xdr:rowOff>66675</xdr:rowOff>
              </to>
            </anchor>
          </controlPr>
        </control>
      </mc:Choice>
      <mc:Fallback>
        <control shapeId="12318" r:id="rId79" name="CheckBox17"/>
      </mc:Fallback>
    </mc:AlternateContent>
    <mc:AlternateContent xmlns:mc="http://schemas.openxmlformats.org/markup-compatibility/2006">
      <mc:Choice Requires="x14">
        <control shapeId="12317" r:id="rId81" name="CheckBox16">
          <controlPr autoLine="0" r:id="rId82">
            <anchor moveWithCells="1">
              <from>
                <xdr:col>13</xdr:col>
                <xdr:colOff>276225</xdr:colOff>
                <xdr:row>53</xdr:row>
                <xdr:rowOff>9525</xdr:rowOff>
              </from>
              <to>
                <xdr:col>14</xdr:col>
                <xdr:colOff>247650</xdr:colOff>
                <xdr:row>53</xdr:row>
                <xdr:rowOff>304800</xdr:rowOff>
              </to>
            </anchor>
          </controlPr>
        </control>
      </mc:Choice>
      <mc:Fallback>
        <control shapeId="12317" r:id="rId81" name="CheckBox16"/>
      </mc:Fallback>
    </mc:AlternateContent>
    <mc:AlternateContent xmlns:mc="http://schemas.openxmlformats.org/markup-compatibility/2006">
      <mc:Choice Requires="x14">
        <control shapeId="12316" r:id="rId83" name="CheckBox15">
          <controlPr autoLine="0" r:id="rId84">
            <anchor moveWithCells="1">
              <from>
                <xdr:col>12</xdr:col>
                <xdr:colOff>171450</xdr:colOff>
                <xdr:row>53</xdr:row>
                <xdr:rowOff>9525</xdr:rowOff>
              </from>
              <to>
                <xdr:col>13</xdr:col>
                <xdr:colOff>190500</xdr:colOff>
                <xdr:row>53</xdr:row>
                <xdr:rowOff>295275</xdr:rowOff>
              </to>
            </anchor>
          </controlPr>
        </control>
      </mc:Choice>
      <mc:Fallback>
        <control shapeId="12316" r:id="rId83" name="CheckBox15"/>
      </mc:Fallback>
    </mc:AlternateContent>
    <mc:AlternateContent xmlns:mc="http://schemas.openxmlformats.org/markup-compatibility/2006">
      <mc:Choice Requires="x14">
        <control shapeId="12313" r:id="rId85" name="CheckBox12">
          <controlPr autoLine="0" r:id="rId86">
            <anchor moveWithCells="1">
              <from>
                <xdr:col>2</xdr:col>
                <xdr:colOff>190500</xdr:colOff>
                <xdr:row>46</xdr:row>
                <xdr:rowOff>19050</xdr:rowOff>
              </from>
              <to>
                <xdr:col>2</xdr:col>
                <xdr:colOff>352425</xdr:colOff>
                <xdr:row>47</xdr:row>
                <xdr:rowOff>0</xdr:rowOff>
              </to>
            </anchor>
          </controlPr>
        </control>
      </mc:Choice>
      <mc:Fallback>
        <control shapeId="12313" r:id="rId85" name="CheckBox12"/>
      </mc:Fallback>
    </mc:AlternateContent>
    <mc:AlternateContent xmlns:mc="http://schemas.openxmlformats.org/markup-compatibility/2006">
      <mc:Choice Requires="x14">
        <control shapeId="12312" r:id="rId87" name="CheckBox11">
          <controlPr autoLine="0" r:id="rId88">
            <anchor moveWithCells="1">
              <from>
                <xdr:col>2</xdr:col>
                <xdr:colOff>190500</xdr:colOff>
                <xdr:row>44</xdr:row>
                <xdr:rowOff>19050</xdr:rowOff>
              </from>
              <to>
                <xdr:col>2</xdr:col>
                <xdr:colOff>352425</xdr:colOff>
                <xdr:row>45</xdr:row>
                <xdr:rowOff>19050</xdr:rowOff>
              </to>
            </anchor>
          </controlPr>
        </control>
      </mc:Choice>
      <mc:Fallback>
        <control shapeId="12312" r:id="rId87" name="CheckBox11"/>
      </mc:Fallback>
    </mc:AlternateContent>
    <mc:AlternateContent xmlns:mc="http://schemas.openxmlformats.org/markup-compatibility/2006">
      <mc:Choice Requires="x14">
        <control shapeId="12311" r:id="rId89" name="CheckBox10">
          <controlPr autoLine="0" r:id="rId90">
            <anchor moveWithCells="1">
              <from>
                <xdr:col>2</xdr:col>
                <xdr:colOff>190500</xdr:colOff>
                <xdr:row>42</xdr:row>
                <xdr:rowOff>19050</xdr:rowOff>
              </from>
              <to>
                <xdr:col>2</xdr:col>
                <xdr:colOff>352425</xdr:colOff>
                <xdr:row>43</xdr:row>
                <xdr:rowOff>19050</xdr:rowOff>
              </to>
            </anchor>
          </controlPr>
        </control>
      </mc:Choice>
      <mc:Fallback>
        <control shapeId="12311" r:id="rId89" name="CheckBox10"/>
      </mc:Fallback>
    </mc:AlternateContent>
    <mc:AlternateContent xmlns:mc="http://schemas.openxmlformats.org/markup-compatibility/2006">
      <mc:Choice Requires="x14">
        <control shapeId="12310" r:id="rId91" name="CheckBox9">
          <controlPr autoLine="0" r:id="rId92">
            <anchor moveWithCells="1">
              <from>
                <xdr:col>2</xdr:col>
                <xdr:colOff>190500</xdr:colOff>
                <xdr:row>40</xdr:row>
                <xdr:rowOff>19050</xdr:rowOff>
              </from>
              <to>
                <xdr:col>2</xdr:col>
                <xdr:colOff>352425</xdr:colOff>
                <xdr:row>41</xdr:row>
                <xdr:rowOff>19050</xdr:rowOff>
              </to>
            </anchor>
          </controlPr>
        </control>
      </mc:Choice>
      <mc:Fallback>
        <control shapeId="12310" r:id="rId91" name="CheckBox9"/>
      </mc:Fallback>
    </mc:AlternateContent>
    <mc:AlternateContent xmlns:mc="http://schemas.openxmlformats.org/markup-compatibility/2006">
      <mc:Choice Requires="x14">
        <control shapeId="12309" r:id="rId93" name="CheckBox8">
          <controlPr autoLine="0" r:id="rId94">
            <anchor moveWithCells="1">
              <from>
                <xdr:col>13</xdr:col>
                <xdr:colOff>400050</xdr:colOff>
                <xdr:row>35</xdr:row>
                <xdr:rowOff>647700</xdr:rowOff>
              </from>
              <to>
                <xdr:col>14</xdr:col>
                <xdr:colOff>371475</xdr:colOff>
                <xdr:row>36</xdr:row>
                <xdr:rowOff>19050</xdr:rowOff>
              </to>
            </anchor>
          </controlPr>
        </control>
      </mc:Choice>
      <mc:Fallback>
        <control shapeId="12309" r:id="rId93" name="CheckBox8"/>
      </mc:Fallback>
    </mc:AlternateContent>
    <mc:AlternateContent xmlns:mc="http://schemas.openxmlformats.org/markup-compatibility/2006">
      <mc:Choice Requires="x14">
        <control shapeId="12307" r:id="rId95" name="CheckBox7">
          <controlPr autoLine="0" r:id="rId96">
            <anchor moveWithCells="1">
              <from>
                <xdr:col>12</xdr:col>
                <xdr:colOff>352425</xdr:colOff>
                <xdr:row>35</xdr:row>
                <xdr:rowOff>647700</xdr:rowOff>
              </from>
              <to>
                <xdr:col>13</xdr:col>
                <xdr:colOff>371475</xdr:colOff>
                <xdr:row>36</xdr:row>
                <xdr:rowOff>28575</xdr:rowOff>
              </to>
            </anchor>
          </controlPr>
        </control>
      </mc:Choice>
      <mc:Fallback>
        <control shapeId="12307" r:id="rId95" name="CheckBox7"/>
      </mc:Fallback>
    </mc:AlternateContent>
    <mc:AlternateContent xmlns:mc="http://schemas.openxmlformats.org/markup-compatibility/2006">
      <mc:Choice Requires="x14">
        <control shapeId="12302" r:id="rId97" name="CheckBox6">
          <controlPr autoLine="0" r:id="rId98">
            <anchor moveWithCells="1">
              <from>
                <xdr:col>13</xdr:col>
                <xdr:colOff>304800</xdr:colOff>
                <xdr:row>18</xdr:row>
                <xdr:rowOff>247650</xdr:rowOff>
              </from>
              <to>
                <xdr:col>14</xdr:col>
                <xdr:colOff>276225</xdr:colOff>
                <xdr:row>19</xdr:row>
                <xdr:rowOff>9525</xdr:rowOff>
              </to>
            </anchor>
          </controlPr>
        </control>
      </mc:Choice>
      <mc:Fallback>
        <control shapeId="12302" r:id="rId97" name="CheckBox6"/>
      </mc:Fallback>
    </mc:AlternateContent>
    <mc:AlternateContent xmlns:mc="http://schemas.openxmlformats.org/markup-compatibility/2006">
      <mc:Choice Requires="x14">
        <control shapeId="12299" r:id="rId99" name="CheckBox5">
          <controlPr autoLine="0" r:id="rId100">
            <anchor moveWithCells="1">
              <from>
                <xdr:col>12</xdr:col>
                <xdr:colOff>276225</xdr:colOff>
                <xdr:row>18</xdr:row>
                <xdr:rowOff>228600</xdr:rowOff>
              </from>
              <to>
                <xdr:col>13</xdr:col>
                <xdr:colOff>295275</xdr:colOff>
                <xdr:row>19</xdr:row>
                <xdr:rowOff>0</xdr:rowOff>
              </to>
            </anchor>
          </controlPr>
        </control>
      </mc:Choice>
      <mc:Fallback>
        <control shapeId="12299" r:id="rId99" name="CheckBox5"/>
      </mc:Fallback>
    </mc:AlternateContent>
    <mc:AlternateContent xmlns:mc="http://schemas.openxmlformats.org/markup-compatibility/2006">
      <mc:Choice Requires="x14">
        <control shapeId="12298" r:id="rId101" name="TextBox4">
          <controlPr defaultSize="0" autoLine="0" r:id="rId102">
            <anchor moveWithCells="1">
              <from>
                <xdr:col>4</xdr:col>
                <xdr:colOff>323850</xdr:colOff>
                <xdr:row>30</xdr:row>
                <xdr:rowOff>19050</xdr:rowOff>
              </from>
              <to>
                <xdr:col>15</xdr:col>
                <xdr:colOff>76200</xdr:colOff>
                <xdr:row>31</xdr:row>
                <xdr:rowOff>19050</xdr:rowOff>
              </to>
            </anchor>
          </controlPr>
        </control>
      </mc:Choice>
      <mc:Fallback>
        <control shapeId="12298" r:id="rId101" name="TextBox4"/>
      </mc:Fallback>
    </mc:AlternateContent>
    <mc:AlternateContent xmlns:mc="http://schemas.openxmlformats.org/markup-compatibility/2006">
      <mc:Choice Requires="x14">
        <control shapeId="12297" r:id="rId103" name="TextBox3">
          <controlPr defaultSize="0" autoLine="0" r:id="rId102">
            <anchor moveWithCells="1">
              <from>
                <xdr:col>4</xdr:col>
                <xdr:colOff>342900</xdr:colOff>
                <xdr:row>27</xdr:row>
                <xdr:rowOff>200025</xdr:rowOff>
              </from>
              <to>
                <xdr:col>15</xdr:col>
                <xdr:colOff>95250</xdr:colOff>
                <xdr:row>28</xdr:row>
                <xdr:rowOff>200025</xdr:rowOff>
              </to>
            </anchor>
          </controlPr>
        </control>
      </mc:Choice>
      <mc:Fallback>
        <control shapeId="12297" r:id="rId103" name="TextBox3"/>
      </mc:Fallback>
    </mc:AlternateContent>
    <mc:AlternateContent xmlns:mc="http://schemas.openxmlformats.org/markup-compatibility/2006">
      <mc:Choice Requires="x14">
        <control shapeId="12296" r:id="rId104" name="TextBox2">
          <controlPr defaultSize="0" autoLine="0" r:id="rId102">
            <anchor moveWithCells="1">
              <from>
                <xdr:col>4</xdr:col>
                <xdr:colOff>323850</xdr:colOff>
                <xdr:row>26</xdr:row>
                <xdr:rowOff>0</xdr:rowOff>
              </from>
              <to>
                <xdr:col>15</xdr:col>
                <xdr:colOff>76200</xdr:colOff>
                <xdr:row>27</xdr:row>
                <xdr:rowOff>0</xdr:rowOff>
              </to>
            </anchor>
          </controlPr>
        </control>
      </mc:Choice>
      <mc:Fallback>
        <control shapeId="12296" r:id="rId104" name="TextBox2"/>
      </mc:Fallback>
    </mc:AlternateContent>
    <mc:AlternateContent xmlns:mc="http://schemas.openxmlformats.org/markup-compatibility/2006">
      <mc:Choice Requires="x14">
        <control shapeId="12295" r:id="rId105" name="TextBox1">
          <controlPr defaultSize="0" autoLine="0" r:id="rId102">
            <anchor moveWithCells="1">
              <from>
                <xdr:col>4</xdr:col>
                <xdr:colOff>304800</xdr:colOff>
                <xdr:row>24</xdr:row>
                <xdr:rowOff>9525</xdr:rowOff>
              </from>
              <to>
                <xdr:col>15</xdr:col>
                <xdr:colOff>57150</xdr:colOff>
                <xdr:row>25</xdr:row>
                <xdr:rowOff>9525</xdr:rowOff>
              </to>
            </anchor>
          </controlPr>
        </control>
      </mc:Choice>
      <mc:Fallback>
        <control shapeId="12295" r:id="rId105" name="TextBox1"/>
      </mc:Fallback>
    </mc:AlternateContent>
    <mc:AlternateContent xmlns:mc="http://schemas.openxmlformats.org/markup-compatibility/2006">
      <mc:Choice Requires="x14">
        <control shapeId="12290" r:id="rId106" name="CheckBox2">
          <controlPr autoLine="0" r:id="rId107">
            <anchor moveWithCells="1">
              <from>
                <xdr:col>13</xdr:col>
                <xdr:colOff>390525</xdr:colOff>
                <xdr:row>10</xdr:row>
                <xdr:rowOff>200025</xdr:rowOff>
              </from>
              <to>
                <xdr:col>14</xdr:col>
                <xdr:colOff>361950</xdr:colOff>
                <xdr:row>11</xdr:row>
                <xdr:rowOff>47625</xdr:rowOff>
              </to>
            </anchor>
          </controlPr>
        </control>
      </mc:Choice>
      <mc:Fallback>
        <control shapeId="12290" r:id="rId106" name="CheckBox2"/>
      </mc:Fallback>
    </mc:AlternateContent>
    <mc:AlternateContent xmlns:mc="http://schemas.openxmlformats.org/markup-compatibility/2006">
      <mc:Choice Requires="x14">
        <control shapeId="12289" r:id="rId108" name="CheckBox1">
          <controlPr autoLine="0" r:id="rId109">
            <anchor moveWithCells="1">
              <from>
                <xdr:col>12</xdr:col>
                <xdr:colOff>314325</xdr:colOff>
                <xdr:row>10</xdr:row>
                <xdr:rowOff>180975</xdr:rowOff>
              </from>
              <to>
                <xdr:col>13</xdr:col>
                <xdr:colOff>333375</xdr:colOff>
                <xdr:row>11</xdr:row>
                <xdr:rowOff>57150</xdr:rowOff>
              </to>
            </anchor>
          </controlPr>
        </control>
      </mc:Choice>
      <mc:Fallback>
        <control shapeId="12289" r:id="rId108" name="CheckBox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13294B"/>
    <pageSetUpPr fitToPage="1"/>
  </sheetPr>
  <dimension ref="B1:N78"/>
  <sheetViews>
    <sheetView zoomScale="80" zoomScaleNormal="80" workbookViewId="0"/>
  </sheetViews>
  <sheetFormatPr defaultRowHeight="12.75" x14ac:dyDescent="0.2"/>
  <cols>
    <col min="1" max="1" width="4.28515625" style="2" customWidth="1"/>
    <col min="2" max="2" width="2.5703125" style="2" customWidth="1"/>
    <col min="3" max="3" width="23.5703125" style="2" customWidth="1"/>
    <col min="4" max="4" width="10.85546875" style="2" customWidth="1"/>
    <col min="5" max="5" width="28.42578125" style="2" customWidth="1"/>
    <col min="6" max="6" width="10.28515625" style="2" customWidth="1"/>
    <col min="7" max="7" width="7.7109375" style="2" customWidth="1"/>
    <col min="8" max="8" width="17.85546875" style="2" customWidth="1"/>
    <col min="9" max="9" width="27.85546875" style="2" customWidth="1"/>
    <col min="10" max="10" width="25.85546875" style="3" customWidth="1"/>
    <col min="11" max="11" width="6.28515625" style="2" customWidth="1"/>
    <col min="12" max="12" width="4.140625" style="2" customWidth="1"/>
    <col min="13" max="13" width="3.140625" style="2" customWidth="1"/>
    <col min="14" max="16384" width="9.140625" style="2"/>
  </cols>
  <sheetData>
    <row r="1" spans="2:13" ht="9" customHeight="1" thickBot="1" x14ac:dyDescent="0.25"/>
    <row r="2" spans="2:13" ht="12.75" customHeight="1" x14ac:dyDescent="0.2">
      <c r="B2" s="4"/>
      <c r="C2" s="5"/>
      <c r="D2" s="5"/>
      <c r="E2" s="5"/>
      <c r="F2" s="5"/>
      <c r="G2" s="5"/>
      <c r="H2" s="5"/>
      <c r="I2" s="5"/>
      <c r="J2" s="6"/>
      <c r="K2" s="5"/>
      <c r="L2" s="5"/>
      <c r="M2" s="7"/>
    </row>
    <row r="3" spans="2:13" ht="23.25" x14ac:dyDescent="0.35">
      <c r="B3" s="8"/>
      <c r="C3" s="217"/>
      <c r="D3" s="217"/>
      <c r="E3" s="217"/>
      <c r="F3" s="217"/>
      <c r="G3" s="217"/>
      <c r="H3" s="217"/>
      <c r="I3" s="217"/>
      <c r="J3" s="217"/>
      <c r="K3" s="217"/>
      <c r="L3" s="217"/>
      <c r="M3" s="9"/>
    </row>
    <row r="4" spans="2:13" ht="18.75" x14ac:dyDescent="0.3">
      <c r="B4" s="8"/>
      <c r="C4" s="218"/>
      <c r="D4" s="218"/>
      <c r="E4" s="218"/>
      <c r="F4" s="218"/>
      <c r="G4" s="218"/>
      <c r="H4" s="218"/>
      <c r="I4" s="218"/>
      <c r="J4" s="218"/>
      <c r="K4" s="218"/>
      <c r="L4" s="218"/>
      <c r="M4" s="9"/>
    </row>
    <row r="5" spans="2:13" ht="16.5" x14ac:dyDescent="0.3">
      <c r="B5" s="8"/>
      <c r="C5" s="10"/>
      <c r="D5" s="10"/>
      <c r="E5" s="11"/>
      <c r="F5" s="10"/>
      <c r="G5" s="11"/>
      <c r="H5" s="11"/>
      <c r="I5" s="11"/>
      <c r="J5" s="12"/>
      <c r="K5" s="11"/>
      <c r="L5" s="11"/>
      <c r="M5" s="9"/>
    </row>
    <row r="6" spans="2:13" ht="23.25" x14ac:dyDescent="0.35">
      <c r="B6" s="8"/>
      <c r="C6" s="243" t="s">
        <v>280</v>
      </c>
      <c r="D6" s="243"/>
      <c r="E6" s="243"/>
      <c r="F6" s="243"/>
      <c r="G6" s="243"/>
      <c r="H6" s="243"/>
      <c r="I6" s="243"/>
      <c r="J6" s="243"/>
      <c r="K6" s="243"/>
      <c r="L6" s="243"/>
      <c r="M6" s="9"/>
    </row>
    <row r="7" spans="2:13" ht="21" x14ac:dyDescent="0.35">
      <c r="B7" s="8"/>
      <c r="C7" s="246" t="s">
        <v>279</v>
      </c>
      <c r="D7" s="247"/>
      <c r="E7" s="247"/>
      <c r="F7" s="247"/>
      <c r="G7" s="247"/>
      <c r="H7" s="247"/>
      <c r="I7" s="247"/>
      <c r="J7" s="247"/>
      <c r="K7" s="282"/>
      <c r="L7" s="282"/>
      <c r="M7" s="9"/>
    </row>
    <row r="8" spans="2:13" s="191" customFormat="1" ht="23.25" x14ac:dyDescent="0.35">
      <c r="B8" s="8"/>
      <c r="C8" s="190"/>
      <c r="D8" s="190"/>
      <c r="E8" s="190"/>
      <c r="F8" s="190"/>
      <c r="G8" s="190"/>
      <c r="H8" s="190"/>
      <c r="I8" s="190"/>
      <c r="J8" s="190"/>
      <c r="K8" s="190"/>
      <c r="L8" s="190"/>
      <c r="M8" s="9"/>
    </row>
    <row r="9" spans="2:13" s="16" customFormat="1" ht="18.75" x14ac:dyDescent="0.3">
      <c r="B9" s="15"/>
      <c r="C9" s="193" t="s">
        <v>312</v>
      </c>
      <c r="D9" s="194"/>
      <c r="E9" s="195"/>
      <c r="F9" s="169" t="s">
        <v>220</v>
      </c>
      <c r="G9" s="170"/>
      <c r="H9" s="167"/>
      <c r="I9" s="168"/>
      <c r="J9" s="107" t="s">
        <v>267</v>
      </c>
      <c r="K9" s="86"/>
      <c r="L9" s="21"/>
      <c r="M9" s="55"/>
    </row>
    <row r="10" spans="2:13" s="16" customFormat="1" ht="18.75" x14ac:dyDescent="0.3">
      <c r="B10" s="15"/>
      <c r="C10" s="104" t="s">
        <v>203</v>
      </c>
      <c r="D10" s="88"/>
      <c r="E10" s="91"/>
      <c r="F10" s="87" t="s">
        <v>127</v>
      </c>
      <c r="G10" s="88"/>
      <c r="H10" s="88"/>
      <c r="I10" s="89"/>
      <c r="J10" s="164"/>
      <c r="K10" s="54"/>
      <c r="L10" s="54"/>
      <c r="M10" s="64"/>
    </row>
    <row r="11" spans="2:13" s="16" customFormat="1" ht="18.75" x14ac:dyDescent="0.3">
      <c r="B11" s="15"/>
      <c r="C11" s="103" t="s">
        <v>204</v>
      </c>
      <c r="D11" s="88"/>
      <c r="E11" s="91"/>
      <c r="F11" s="87" t="s">
        <v>128</v>
      </c>
      <c r="G11" s="88"/>
      <c r="H11" s="88"/>
      <c r="I11" s="89"/>
      <c r="J11" s="164"/>
      <c r="K11" s="86"/>
      <c r="L11" s="21"/>
      <c r="M11" s="55"/>
    </row>
    <row r="12" spans="2:13" s="16" customFormat="1" ht="18.75" x14ac:dyDescent="0.3">
      <c r="B12" s="15"/>
      <c r="C12" s="103" t="s">
        <v>205</v>
      </c>
      <c r="D12" s="88"/>
      <c r="E12" s="91"/>
      <c r="F12" s="87" t="s">
        <v>129</v>
      </c>
      <c r="G12" s="88"/>
      <c r="H12" s="88"/>
      <c r="I12" s="89"/>
      <c r="J12" s="164"/>
      <c r="K12" s="86"/>
      <c r="L12" s="21"/>
      <c r="M12" s="55"/>
    </row>
    <row r="13" spans="2:13" s="16" customFormat="1" ht="18.75" x14ac:dyDescent="0.3">
      <c r="B13" s="15"/>
      <c r="C13" s="104" t="s">
        <v>206</v>
      </c>
      <c r="D13" s="88"/>
      <c r="E13" s="91"/>
      <c r="F13" s="87" t="s">
        <v>207</v>
      </c>
      <c r="G13" s="88"/>
      <c r="H13" s="88"/>
      <c r="I13" s="89"/>
      <c r="J13" s="164"/>
      <c r="K13" s="54"/>
      <c r="L13" s="21"/>
      <c r="M13" s="55"/>
    </row>
    <row r="14" spans="2:13" s="16" customFormat="1" ht="18.75" x14ac:dyDescent="0.3">
      <c r="B14" s="15"/>
      <c r="C14" s="104" t="s">
        <v>208</v>
      </c>
      <c r="D14" s="88"/>
      <c r="E14" s="91"/>
      <c r="F14" s="87" t="s">
        <v>130</v>
      </c>
      <c r="G14" s="88"/>
      <c r="H14" s="88"/>
      <c r="I14" s="89"/>
      <c r="J14" s="164"/>
      <c r="K14" s="86"/>
      <c r="L14" s="21"/>
      <c r="M14" s="55"/>
    </row>
    <row r="15" spans="2:13" s="16" customFormat="1" ht="18.75" x14ac:dyDescent="0.3">
      <c r="B15" s="15"/>
      <c r="C15" s="103" t="s">
        <v>209</v>
      </c>
      <c r="D15" s="88"/>
      <c r="E15" s="91"/>
      <c r="F15" s="87" t="s">
        <v>131</v>
      </c>
      <c r="G15" s="88"/>
      <c r="H15" s="88"/>
      <c r="I15" s="89"/>
      <c r="J15" s="164"/>
      <c r="K15" s="86"/>
      <c r="L15" s="21"/>
      <c r="M15" s="55"/>
    </row>
    <row r="16" spans="2:13" s="16" customFormat="1" ht="18.75" x14ac:dyDescent="0.3">
      <c r="B16" s="15"/>
      <c r="C16" s="103" t="s">
        <v>210</v>
      </c>
      <c r="D16" s="88"/>
      <c r="E16" s="91"/>
      <c r="F16" s="87" t="s">
        <v>132</v>
      </c>
      <c r="G16" s="88"/>
      <c r="H16" s="88"/>
      <c r="I16" s="89"/>
      <c r="J16" s="164"/>
      <c r="K16" s="86"/>
      <c r="L16" s="21"/>
      <c r="M16" s="55"/>
    </row>
    <row r="17" spans="2:13" s="16" customFormat="1" ht="18.75" x14ac:dyDescent="0.3">
      <c r="B17" s="15"/>
      <c r="C17" s="103" t="s">
        <v>211</v>
      </c>
      <c r="D17" s="88"/>
      <c r="E17" s="91"/>
      <c r="F17" s="87" t="s">
        <v>133</v>
      </c>
      <c r="G17" s="88"/>
      <c r="H17" s="88"/>
      <c r="I17" s="89"/>
      <c r="J17" s="164"/>
      <c r="K17" s="54"/>
      <c r="L17" s="21"/>
      <c r="M17" s="55"/>
    </row>
    <row r="18" spans="2:13" s="16" customFormat="1" ht="18.75" x14ac:dyDescent="0.3">
      <c r="B18" s="15"/>
      <c r="C18" s="103" t="s">
        <v>212</v>
      </c>
      <c r="D18" s="88"/>
      <c r="E18" s="91"/>
      <c r="F18" s="87" t="s">
        <v>134</v>
      </c>
      <c r="G18" s="88"/>
      <c r="H18" s="88"/>
      <c r="I18" s="89"/>
      <c r="J18" s="164"/>
      <c r="K18" s="54"/>
      <c r="L18" s="54"/>
      <c r="M18" s="64"/>
    </row>
    <row r="19" spans="2:13" s="16" customFormat="1" ht="18.75" x14ac:dyDescent="0.3">
      <c r="B19" s="15"/>
      <c r="C19" s="104" t="s">
        <v>213</v>
      </c>
      <c r="D19" s="88"/>
      <c r="E19" s="91"/>
      <c r="F19" s="87" t="s">
        <v>135</v>
      </c>
      <c r="G19" s="88"/>
      <c r="H19" s="88"/>
      <c r="I19" s="89"/>
      <c r="J19" s="164"/>
      <c r="K19" s="54"/>
      <c r="L19" s="21"/>
      <c r="M19" s="55"/>
    </row>
    <row r="20" spans="2:13" s="16" customFormat="1" ht="18.75" x14ac:dyDescent="0.3">
      <c r="B20" s="15"/>
      <c r="C20" s="103" t="s">
        <v>214</v>
      </c>
      <c r="D20" s="88"/>
      <c r="E20" s="91"/>
      <c r="F20" s="87" t="s">
        <v>136</v>
      </c>
      <c r="G20" s="88"/>
      <c r="H20" s="88"/>
      <c r="I20" s="89"/>
      <c r="J20" s="164"/>
      <c r="K20" s="54"/>
      <c r="L20" s="21"/>
      <c r="M20" s="55"/>
    </row>
    <row r="21" spans="2:13" s="16" customFormat="1" ht="18.75" x14ac:dyDescent="0.3">
      <c r="B21" s="15"/>
      <c r="C21" s="104" t="s">
        <v>215</v>
      </c>
      <c r="D21" s="88"/>
      <c r="E21" s="91"/>
      <c r="F21" s="87" t="s">
        <v>216</v>
      </c>
      <c r="G21" s="88"/>
      <c r="H21" s="88"/>
      <c r="I21" s="89"/>
      <c r="J21" s="164"/>
      <c r="K21" s="54"/>
      <c r="L21" s="54"/>
      <c r="M21" s="64"/>
    </row>
    <row r="22" spans="2:13" s="16" customFormat="1" ht="18.75" x14ac:dyDescent="0.3">
      <c r="B22" s="15"/>
      <c r="C22" s="104" t="s">
        <v>217</v>
      </c>
      <c r="D22" s="88"/>
      <c r="E22" s="91"/>
      <c r="F22" s="87" t="s">
        <v>137</v>
      </c>
      <c r="G22" s="88"/>
      <c r="H22" s="88"/>
      <c r="I22" s="89"/>
      <c r="J22" s="164"/>
      <c r="K22" s="54"/>
      <c r="L22" s="21"/>
      <c r="M22" s="55"/>
    </row>
    <row r="23" spans="2:13" s="16" customFormat="1" ht="18.75" x14ac:dyDescent="0.3">
      <c r="B23" s="15"/>
      <c r="C23" s="103" t="s">
        <v>218</v>
      </c>
      <c r="D23" s="88"/>
      <c r="E23" s="91"/>
      <c r="F23" s="87" t="s">
        <v>138</v>
      </c>
      <c r="G23" s="88"/>
      <c r="H23" s="88"/>
      <c r="I23" s="89"/>
      <c r="J23" s="164"/>
      <c r="K23" s="86"/>
      <c r="L23" s="21"/>
      <c r="M23" s="55"/>
    </row>
    <row r="24" spans="2:13" s="16" customFormat="1" ht="18.75" x14ac:dyDescent="0.3">
      <c r="B24" s="15"/>
      <c r="C24" s="103" t="s">
        <v>290</v>
      </c>
      <c r="D24" s="88"/>
      <c r="E24" s="91"/>
      <c r="F24" s="87" t="s">
        <v>291</v>
      </c>
      <c r="G24" s="88"/>
      <c r="H24" s="88"/>
      <c r="I24" s="89"/>
      <c r="J24" s="171"/>
      <c r="K24" s="86"/>
      <c r="L24" s="21"/>
      <c r="M24" s="55"/>
    </row>
    <row r="25" spans="2:13" s="16" customFormat="1" ht="18.75" x14ac:dyDescent="0.3">
      <c r="B25" s="15"/>
      <c r="C25" s="103" t="s">
        <v>284</v>
      </c>
      <c r="D25" s="88"/>
      <c r="E25" s="91"/>
      <c r="F25" s="87" t="s">
        <v>285</v>
      </c>
      <c r="G25" s="88"/>
      <c r="H25" s="88"/>
      <c r="I25" s="89"/>
      <c r="J25" s="171"/>
      <c r="K25" s="86"/>
      <c r="L25" s="21"/>
      <c r="M25" s="55"/>
    </row>
    <row r="26" spans="2:13" s="16" customFormat="1" ht="18.75" x14ac:dyDescent="0.3">
      <c r="B26" s="15"/>
      <c r="C26" s="104" t="s">
        <v>287</v>
      </c>
      <c r="D26" s="88"/>
      <c r="E26" s="91"/>
      <c r="F26" s="87" t="s">
        <v>286</v>
      </c>
      <c r="G26" s="88"/>
      <c r="H26" s="88"/>
      <c r="I26" s="89"/>
      <c r="J26" s="171"/>
      <c r="K26" s="86"/>
      <c r="L26" s="21"/>
      <c r="M26" s="55"/>
    </row>
    <row r="27" spans="2:13" s="16" customFormat="1" ht="19.5" thickBot="1" x14ac:dyDescent="0.35">
      <c r="B27" s="15"/>
      <c r="C27" s="104" t="s">
        <v>257</v>
      </c>
      <c r="D27" s="88"/>
      <c r="E27" s="91"/>
      <c r="F27" s="87" t="s">
        <v>256</v>
      </c>
      <c r="G27" s="88"/>
      <c r="H27" s="88"/>
      <c r="I27" s="89"/>
      <c r="J27" s="166"/>
      <c r="K27" s="86"/>
      <c r="L27" s="21"/>
      <c r="M27" s="55"/>
    </row>
    <row r="28" spans="2:13" s="63" customFormat="1" ht="9.75" customHeight="1" x14ac:dyDescent="0.3">
      <c r="B28" s="59"/>
      <c r="C28" s="92"/>
      <c r="D28" s="93"/>
      <c r="E28" s="93"/>
      <c r="F28" s="94"/>
      <c r="G28" s="94"/>
      <c r="H28" s="94"/>
      <c r="I28" s="95"/>
      <c r="J28" s="99"/>
      <c r="K28" s="60"/>
      <c r="L28" s="60"/>
      <c r="M28" s="62"/>
    </row>
    <row r="29" spans="2:13" s="16" customFormat="1" ht="18.75" x14ac:dyDescent="0.3">
      <c r="B29" s="15"/>
      <c r="C29" s="244" t="s">
        <v>288</v>
      </c>
      <c r="D29" s="245"/>
      <c r="E29" s="245"/>
      <c r="F29" s="96"/>
      <c r="G29" s="96"/>
      <c r="H29" s="96"/>
      <c r="I29" s="98"/>
      <c r="J29" s="165">
        <f>SUM(J10:J27)</f>
        <v>0</v>
      </c>
      <c r="K29" s="86"/>
      <c r="L29" s="21"/>
      <c r="M29" s="55"/>
    </row>
    <row r="30" spans="2:13" s="63" customFormat="1" ht="18" customHeight="1" x14ac:dyDescent="0.3">
      <c r="B30" s="59"/>
      <c r="C30" s="90"/>
      <c r="D30" s="90"/>
      <c r="E30" s="90"/>
      <c r="F30" s="60"/>
      <c r="G30" s="60"/>
      <c r="H30" s="60"/>
      <c r="I30" s="60"/>
      <c r="J30" s="61"/>
      <c r="K30" s="60"/>
      <c r="L30" s="60"/>
      <c r="M30" s="62"/>
    </row>
    <row r="31" spans="2:13" s="16" customFormat="1" ht="18.75" x14ac:dyDescent="0.3">
      <c r="B31" s="15"/>
      <c r="C31" s="196" t="s">
        <v>283</v>
      </c>
      <c r="D31" s="197"/>
      <c r="E31" s="198"/>
      <c r="F31" s="169" t="s">
        <v>220</v>
      </c>
      <c r="G31" s="167"/>
      <c r="H31" s="167"/>
      <c r="I31" s="168"/>
      <c r="J31" s="107" t="s">
        <v>267</v>
      </c>
      <c r="K31" s="86"/>
      <c r="L31" s="21"/>
      <c r="M31" s="55"/>
    </row>
    <row r="32" spans="2:13" s="16" customFormat="1" ht="18.75" x14ac:dyDescent="0.3">
      <c r="B32" s="15"/>
      <c r="C32" s="104" t="s">
        <v>258</v>
      </c>
      <c r="D32" s="88"/>
      <c r="E32" s="91"/>
      <c r="F32" s="87" t="s">
        <v>259</v>
      </c>
      <c r="G32" s="88"/>
      <c r="H32" s="88"/>
      <c r="I32" s="89"/>
      <c r="J32" s="164"/>
      <c r="K32" s="86"/>
      <c r="L32" s="21"/>
      <c r="M32" s="55"/>
    </row>
    <row r="33" spans="2:13" s="16" customFormat="1" ht="18.75" x14ac:dyDescent="0.3">
      <c r="B33" s="15"/>
      <c r="C33" s="103" t="s">
        <v>219</v>
      </c>
      <c r="D33" s="88"/>
      <c r="E33" s="91"/>
      <c r="F33" s="87" t="s">
        <v>139</v>
      </c>
      <c r="G33" s="88"/>
      <c r="H33" s="88"/>
      <c r="I33" s="89"/>
      <c r="J33" s="164"/>
      <c r="K33" s="54"/>
      <c r="L33" s="54"/>
      <c r="M33" s="55"/>
    </row>
    <row r="34" spans="2:13" s="16" customFormat="1" ht="19.5" thickBot="1" x14ac:dyDescent="0.35">
      <c r="B34" s="15"/>
      <c r="C34" s="104"/>
      <c r="D34" s="88"/>
      <c r="E34" s="91"/>
      <c r="F34" s="87"/>
      <c r="G34" s="88"/>
      <c r="H34" s="88"/>
      <c r="I34" s="89"/>
      <c r="J34" s="166"/>
      <c r="K34" s="54"/>
      <c r="L34" s="54"/>
      <c r="M34" s="55"/>
    </row>
    <row r="35" spans="2:13" s="63" customFormat="1" ht="9.75" customHeight="1" x14ac:dyDescent="0.3">
      <c r="B35" s="59"/>
      <c r="C35" s="92"/>
      <c r="D35" s="93"/>
      <c r="E35" s="93"/>
      <c r="F35" s="94"/>
      <c r="G35" s="94"/>
      <c r="H35" s="94"/>
      <c r="I35" s="95"/>
      <c r="J35" s="99"/>
      <c r="K35" s="60"/>
      <c r="L35" s="60"/>
      <c r="M35" s="62"/>
    </row>
    <row r="36" spans="2:13" s="16" customFormat="1" ht="18.75" x14ac:dyDescent="0.3">
      <c r="B36" s="15"/>
      <c r="C36" s="244" t="s">
        <v>289</v>
      </c>
      <c r="D36" s="245"/>
      <c r="E36" s="245"/>
      <c r="F36" s="96"/>
      <c r="G36" s="97"/>
      <c r="H36" s="97"/>
      <c r="I36" s="98"/>
      <c r="J36" s="165">
        <f>SUM(J32:J34)</f>
        <v>0</v>
      </c>
      <c r="K36" s="86"/>
      <c r="L36" s="21"/>
      <c r="M36" s="55"/>
    </row>
    <row r="37" spans="2:13" s="63" customFormat="1" ht="9.75" customHeight="1" x14ac:dyDescent="0.3">
      <c r="B37" s="59"/>
      <c r="C37" s="90"/>
      <c r="D37" s="90"/>
      <c r="E37" s="90"/>
      <c r="F37" s="60"/>
      <c r="G37" s="60"/>
      <c r="H37" s="60"/>
      <c r="I37" s="60"/>
      <c r="J37" s="61"/>
      <c r="K37" s="60"/>
      <c r="L37" s="60"/>
      <c r="M37" s="62"/>
    </row>
    <row r="38" spans="2:13" s="16" customFormat="1" ht="18.75" x14ac:dyDescent="0.3">
      <c r="B38" s="15"/>
      <c r="C38" s="193" t="s">
        <v>293</v>
      </c>
      <c r="D38" s="194"/>
      <c r="E38" s="195"/>
      <c r="F38" s="193"/>
      <c r="G38" s="194"/>
      <c r="H38" s="201"/>
      <c r="I38" s="202"/>
      <c r="J38" s="107" t="s">
        <v>267</v>
      </c>
      <c r="K38" s="86"/>
      <c r="L38" s="21"/>
      <c r="M38" s="55"/>
    </row>
    <row r="39" spans="2:13" s="16" customFormat="1" ht="18.75" x14ac:dyDescent="0.3">
      <c r="B39" s="15"/>
      <c r="C39" s="87" t="s">
        <v>296</v>
      </c>
      <c r="D39" s="88"/>
      <c r="E39" s="91"/>
      <c r="F39" s="87" t="s">
        <v>260</v>
      </c>
      <c r="G39" s="88"/>
      <c r="H39" s="88"/>
      <c r="I39" s="89"/>
      <c r="J39" s="164"/>
      <c r="K39" s="86"/>
      <c r="L39" s="21"/>
      <c r="M39" s="55"/>
    </row>
    <row r="40" spans="2:13" s="16" customFormat="1" ht="18.75" x14ac:dyDescent="0.3">
      <c r="B40" s="15"/>
      <c r="C40" s="87" t="s">
        <v>271</v>
      </c>
      <c r="D40" s="88"/>
      <c r="E40" s="91"/>
      <c r="F40" s="87" t="s">
        <v>261</v>
      </c>
      <c r="G40" s="88"/>
      <c r="H40" s="88"/>
      <c r="I40" s="89"/>
      <c r="J40" s="164"/>
      <c r="K40" s="86"/>
      <c r="L40" s="21"/>
      <c r="M40" s="55"/>
    </row>
    <row r="41" spans="2:13" s="16" customFormat="1" ht="18.75" x14ac:dyDescent="0.3">
      <c r="B41" s="15"/>
      <c r="C41" s="87"/>
      <c r="D41" s="88"/>
      <c r="E41" s="91"/>
      <c r="F41" s="87"/>
      <c r="G41" s="88"/>
      <c r="H41" s="88"/>
      <c r="I41" s="89"/>
      <c r="J41" s="164"/>
      <c r="K41" s="86"/>
      <c r="L41" s="21"/>
      <c r="M41" s="55"/>
    </row>
    <row r="42" spans="2:13" s="16" customFormat="1" ht="18.75" x14ac:dyDescent="0.3">
      <c r="B42" s="15"/>
      <c r="C42" s="87" t="s">
        <v>272</v>
      </c>
      <c r="D42" s="88"/>
      <c r="E42" s="91"/>
      <c r="F42" s="87" t="s">
        <v>262</v>
      </c>
      <c r="G42" s="88"/>
      <c r="H42" s="88"/>
      <c r="I42" s="89"/>
      <c r="J42" s="164"/>
      <c r="K42" s="86"/>
      <c r="L42" s="21"/>
      <c r="M42" s="55"/>
    </row>
    <row r="43" spans="2:13" s="16" customFormat="1" ht="18.75" x14ac:dyDescent="0.3">
      <c r="B43" s="15"/>
      <c r="C43" s="87" t="s">
        <v>281</v>
      </c>
      <c r="D43" s="88"/>
      <c r="E43" s="91"/>
      <c r="F43" s="87" t="s">
        <v>262</v>
      </c>
      <c r="G43" s="88"/>
      <c r="H43" s="88"/>
      <c r="I43" s="89"/>
      <c r="J43" s="164"/>
      <c r="K43" s="86"/>
      <c r="L43" s="21"/>
      <c r="M43" s="55"/>
    </row>
    <row r="44" spans="2:13" s="16" customFormat="1" ht="18.75" x14ac:dyDescent="0.3">
      <c r="B44" s="15"/>
      <c r="C44" s="87"/>
      <c r="D44" s="88"/>
      <c r="E44" s="91"/>
      <c r="F44" s="87"/>
      <c r="G44" s="88"/>
      <c r="H44" s="88"/>
      <c r="I44" s="89"/>
      <c r="J44" s="164"/>
      <c r="K44" s="54"/>
      <c r="L44" s="21"/>
      <c r="M44" s="55"/>
    </row>
    <row r="45" spans="2:13" s="16" customFormat="1" ht="18.75" x14ac:dyDescent="0.3">
      <c r="B45" s="15"/>
      <c r="C45" s="87" t="s">
        <v>273</v>
      </c>
      <c r="D45" s="88"/>
      <c r="E45" s="91"/>
      <c r="F45" s="87" t="s">
        <v>263</v>
      </c>
      <c r="G45" s="88"/>
      <c r="H45" s="88"/>
      <c r="I45" s="89"/>
      <c r="J45" s="164"/>
      <c r="K45" s="86"/>
      <c r="L45" s="21"/>
      <c r="M45" s="55"/>
    </row>
    <row r="46" spans="2:13" s="16" customFormat="1" ht="18.75" x14ac:dyDescent="0.3">
      <c r="B46" s="15"/>
      <c r="C46" s="87"/>
      <c r="D46" s="88"/>
      <c r="E46" s="91"/>
      <c r="F46" s="87"/>
      <c r="G46" s="88"/>
      <c r="H46" s="88"/>
      <c r="I46" s="89"/>
      <c r="J46" s="164"/>
      <c r="K46" s="86"/>
      <c r="L46" s="21"/>
      <c r="M46" s="55"/>
    </row>
    <row r="47" spans="2:13" s="16" customFormat="1" ht="18.75" x14ac:dyDescent="0.3">
      <c r="B47" s="15"/>
      <c r="C47" s="87" t="s">
        <v>274</v>
      </c>
      <c r="D47" s="88"/>
      <c r="E47" s="91"/>
      <c r="F47" s="87" t="s">
        <v>264</v>
      </c>
      <c r="G47" s="88"/>
      <c r="H47" s="88"/>
      <c r="I47" s="89"/>
      <c r="J47" s="187">
        <f>-I64</f>
        <v>0</v>
      </c>
      <c r="K47" s="86"/>
      <c r="L47" s="21"/>
      <c r="M47" s="55"/>
    </row>
    <row r="48" spans="2:13" s="16" customFormat="1" ht="19.5" thickBot="1" x14ac:dyDescent="0.35">
      <c r="B48" s="15"/>
      <c r="C48" s="104"/>
      <c r="D48" s="88"/>
      <c r="E48" s="91"/>
      <c r="F48" s="87"/>
      <c r="G48" s="88"/>
      <c r="H48" s="88"/>
      <c r="I48" s="89"/>
      <c r="J48" s="166"/>
      <c r="K48" s="86"/>
      <c r="L48" s="21"/>
      <c r="M48" s="55"/>
    </row>
    <row r="49" spans="2:14" s="63" customFormat="1" ht="9.75" customHeight="1" x14ac:dyDescent="0.3">
      <c r="B49" s="59"/>
      <c r="C49" s="92"/>
      <c r="D49" s="93"/>
      <c r="E49" s="93"/>
      <c r="F49" s="94"/>
      <c r="G49" s="94"/>
      <c r="H49" s="94"/>
      <c r="I49" s="95"/>
      <c r="J49" s="99"/>
      <c r="K49" s="60"/>
      <c r="L49" s="60"/>
      <c r="M49" s="62"/>
    </row>
    <row r="50" spans="2:14" s="16" customFormat="1" ht="19.5" customHeight="1" x14ac:dyDescent="0.3">
      <c r="B50" s="15"/>
      <c r="C50" s="244" t="s">
        <v>265</v>
      </c>
      <c r="D50" s="245"/>
      <c r="E50" s="245"/>
      <c r="F50" s="96"/>
      <c r="G50" s="96"/>
      <c r="H50" s="96"/>
      <c r="I50" s="98"/>
      <c r="J50" s="165">
        <f>SUM(J39:J48)</f>
        <v>0</v>
      </c>
      <c r="K50" s="86"/>
      <c r="L50" s="21"/>
      <c r="M50" s="55"/>
    </row>
    <row r="51" spans="2:14" s="63" customFormat="1" ht="9.75" customHeight="1" x14ac:dyDescent="0.3">
      <c r="B51" s="59"/>
      <c r="C51" s="90"/>
      <c r="D51" s="90"/>
      <c r="E51" s="90"/>
      <c r="F51" s="60"/>
      <c r="G51" s="60"/>
      <c r="H51" s="60"/>
      <c r="I51" s="60"/>
      <c r="J51" s="61"/>
      <c r="K51" s="60"/>
      <c r="L51" s="60"/>
      <c r="M51" s="62"/>
    </row>
    <row r="52" spans="2:14" ht="18.75" x14ac:dyDescent="0.2">
      <c r="B52" s="8"/>
      <c r="C52" s="250"/>
      <c r="D52" s="250"/>
      <c r="E52" s="250"/>
      <c r="F52" s="250"/>
      <c r="G52" s="250"/>
      <c r="H52" s="250"/>
      <c r="I52" s="250"/>
      <c r="J52" s="250"/>
      <c r="K52" s="250"/>
      <c r="L52" s="250"/>
      <c r="M52" s="9"/>
    </row>
    <row r="53" spans="2:14" s="16" customFormat="1" ht="18.75" x14ac:dyDescent="0.3">
      <c r="B53" s="15"/>
      <c r="C53" s="248" t="s">
        <v>268</v>
      </c>
      <c r="D53" s="249"/>
      <c r="E53" s="249"/>
      <c r="F53" s="249"/>
      <c r="G53" s="249"/>
      <c r="H53" s="249"/>
      <c r="I53" s="107" t="s">
        <v>267</v>
      </c>
      <c r="J53" s="203"/>
      <c r="K53" s="86"/>
      <c r="L53" s="21"/>
      <c r="M53" s="55"/>
    </row>
    <row r="54" spans="2:14" s="16" customFormat="1" ht="18.75" x14ac:dyDescent="0.3">
      <c r="B54" s="15"/>
      <c r="C54" s="232" t="s">
        <v>302</v>
      </c>
      <c r="D54" s="233"/>
      <c r="E54" s="233"/>
      <c r="F54" s="233"/>
      <c r="G54" s="233"/>
      <c r="H54" s="233"/>
      <c r="I54" s="164"/>
      <c r="J54" s="203"/>
      <c r="K54" s="54"/>
      <c r="L54" s="54"/>
      <c r="M54" s="64"/>
    </row>
    <row r="55" spans="2:14" s="16" customFormat="1" ht="18.75" x14ac:dyDescent="0.3">
      <c r="B55" s="15"/>
      <c r="C55" s="232"/>
      <c r="D55" s="233"/>
      <c r="E55" s="233"/>
      <c r="F55" s="233"/>
      <c r="G55" s="233"/>
      <c r="H55" s="233"/>
      <c r="I55" s="164"/>
      <c r="J55" s="203"/>
      <c r="K55" s="86"/>
      <c r="L55" s="21"/>
      <c r="M55" s="55"/>
    </row>
    <row r="56" spans="2:14" s="16" customFormat="1" ht="18.75" x14ac:dyDescent="0.3">
      <c r="B56" s="15"/>
      <c r="C56" s="232" t="s">
        <v>297</v>
      </c>
      <c r="D56" s="233"/>
      <c r="E56" s="233"/>
      <c r="F56" s="233"/>
      <c r="G56" s="233"/>
      <c r="H56" s="233"/>
      <c r="I56" s="164"/>
      <c r="J56" s="203"/>
      <c r="K56" s="86"/>
      <c r="L56" s="21"/>
      <c r="M56" s="55"/>
    </row>
    <row r="57" spans="2:14" s="16" customFormat="1" ht="18.75" x14ac:dyDescent="0.3">
      <c r="B57" s="15"/>
      <c r="C57" s="232" t="s">
        <v>269</v>
      </c>
      <c r="D57" s="233"/>
      <c r="E57" s="233"/>
      <c r="F57" s="233"/>
      <c r="G57" s="233"/>
      <c r="H57" s="233"/>
      <c r="I57" s="164"/>
      <c r="J57" s="203"/>
      <c r="K57" s="86"/>
      <c r="L57" s="21"/>
      <c r="M57" s="55"/>
    </row>
    <row r="58" spans="2:14" s="16" customFormat="1" ht="18.75" x14ac:dyDescent="0.3">
      <c r="B58" s="15"/>
      <c r="C58" s="232"/>
      <c r="D58" s="233"/>
      <c r="E58" s="233"/>
      <c r="F58" s="233"/>
      <c r="G58" s="233"/>
      <c r="H58" s="233"/>
      <c r="I58" s="164"/>
      <c r="J58" s="203"/>
      <c r="K58" s="86"/>
      <c r="L58" s="21"/>
      <c r="M58" s="55"/>
      <c r="N58" s="186"/>
    </row>
    <row r="59" spans="2:14" s="16" customFormat="1" ht="18.75" x14ac:dyDescent="0.3">
      <c r="B59" s="15"/>
      <c r="C59" s="232" t="s">
        <v>270</v>
      </c>
      <c r="D59" s="233"/>
      <c r="E59" s="233"/>
      <c r="F59" s="233"/>
      <c r="G59" s="233"/>
      <c r="H59" s="233"/>
      <c r="I59" s="164"/>
      <c r="J59" s="203"/>
      <c r="K59" s="86"/>
      <c r="L59" s="21"/>
      <c r="M59" s="55"/>
    </row>
    <row r="60" spans="2:14" s="16" customFormat="1" ht="18.75" x14ac:dyDescent="0.3">
      <c r="B60" s="15"/>
      <c r="C60" s="234"/>
      <c r="D60" s="235"/>
      <c r="E60" s="235"/>
      <c r="F60" s="235"/>
      <c r="G60" s="235"/>
      <c r="H60" s="236"/>
      <c r="I60" s="171"/>
      <c r="J60" s="203"/>
      <c r="K60" s="86"/>
      <c r="L60" s="21"/>
      <c r="M60" s="55"/>
    </row>
    <row r="61" spans="2:14" s="16" customFormat="1" ht="18.75" x14ac:dyDescent="0.3">
      <c r="B61" s="15"/>
      <c r="C61" s="234" t="s">
        <v>292</v>
      </c>
      <c r="D61" s="235"/>
      <c r="E61" s="235"/>
      <c r="F61" s="235"/>
      <c r="G61" s="235"/>
      <c r="H61" s="236"/>
      <c r="I61" s="171"/>
      <c r="J61" s="203"/>
      <c r="K61" s="86"/>
      <c r="L61" s="21"/>
      <c r="M61" s="55"/>
    </row>
    <row r="62" spans="2:14" s="16" customFormat="1" ht="19.5" thickBot="1" x14ac:dyDescent="0.35">
      <c r="B62" s="15"/>
      <c r="C62" s="232"/>
      <c r="D62" s="233"/>
      <c r="E62" s="233"/>
      <c r="F62" s="233"/>
      <c r="G62" s="233"/>
      <c r="H62" s="233"/>
      <c r="I62" s="166"/>
      <c r="J62" s="203"/>
      <c r="K62" s="86"/>
      <c r="L62" s="21"/>
      <c r="M62" s="55"/>
    </row>
    <row r="63" spans="2:14" s="63" customFormat="1" ht="9.75" customHeight="1" x14ac:dyDescent="0.25">
      <c r="B63" s="59"/>
      <c r="C63" s="240"/>
      <c r="D63" s="241"/>
      <c r="E63" s="241"/>
      <c r="F63" s="241"/>
      <c r="G63" s="241"/>
      <c r="H63" s="242"/>
      <c r="I63" s="184"/>
      <c r="J63" s="204"/>
      <c r="K63" s="60"/>
      <c r="L63" s="60"/>
      <c r="M63" s="62"/>
    </row>
    <row r="64" spans="2:14" s="16" customFormat="1" ht="18.75" x14ac:dyDescent="0.3">
      <c r="B64" s="15"/>
      <c r="C64" s="237" t="s">
        <v>310</v>
      </c>
      <c r="D64" s="238"/>
      <c r="E64" s="238"/>
      <c r="F64" s="238"/>
      <c r="G64" s="238"/>
      <c r="H64" s="239"/>
      <c r="I64" s="185">
        <f>I54+I56+I57-I59-I61</f>
        <v>0</v>
      </c>
      <c r="J64" s="203"/>
      <c r="K64" s="86"/>
      <c r="L64" s="21"/>
      <c r="M64" s="55"/>
    </row>
    <row r="65" spans="2:13" ht="18.75" x14ac:dyDescent="0.2">
      <c r="B65" s="8"/>
      <c r="C65" s="188"/>
      <c r="D65" s="188"/>
      <c r="E65" s="188"/>
      <c r="F65" s="188"/>
      <c r="G65" s="188"/>
      <c r="H65" s="188"/>
      <c r="I65" s="188"/>
      <c r="J65" s="188"/>
      <c r="K65" s="188"/>
      <c r="L65" s="188"/>
      <c r="M65" s="9"/>
    </row>
    <row r="66" spans="2:13" s="63" customFormat="1" ht="9.75" customHeight="1" x14ac:dyDescent="0.3">
      <c r="B66" s="59"/>
      <c r="C66" s="90"/>
      <c r="D66" s="90"/>
      <c r="E66" s="90"/>
      <c r="F66" s="60"/>
      <c r="G66" s="60"/>
      <c r="H66" s="60"/>
      <c r="I66" s="60"/>
      <c r="J66" s="61"/>
      <c r="K66" s="60"/>
      <c r="L66" s="60"/>
      <c r="M66" s="62"/>
    </row>
    <row r="67" spans="2:13" s="182" customFormat="1" ht="30" customHeight="1" x14ac:dyDescent="0.2">
      <c r="B67" s="174"/>
      <c r="C67" s="224" t="s">
        <v>304</v>
      </c>
      <c r="D67" s="225"/>
      <c r="E67" s="225"/>
      <c r="F67" s="189"/>
      <c r="G67" s="176"/>
      <c r="H67" s="176"/>
      <c r="I67" s="177"/>
      <c r="J67" s="178">
        <f>J50+J36+J29</f>
        <v>0</v>
      </c>
      <c r="K67" s="179"/>
      <c r="L67" s="180"/>
      <c r="M67" s="181"/>
    </row>
    <row r="68" spans="2:13" ht="18" customHeight="1" x14ac:dyDescent="0.25">
      <c r="B68" s="8"/>
      <c r="C68" s="13"/>
      <c r="D68" s="13"/>
      <c r="E68" s="13"/>
      <c r="F68" s="13"/>
      <c r="G68" s="13"/>
      <c r="H68" s="13"/>
      <c r="I68" s="13"/>
      <c r="J68" s="14"/>
      <c r="K68" s="13"/>
      <c r="L68" s="13"/>
      <c r="M68" s="9"/>
    </row>
    <row r="69" spans="2:13" ht="18.75" x14ac:dyDescent="0.2">
      <c r="B69" s="8"/>
      <c r="C69" s="188"/>
      <c r="D69" s="188"/>
      <c r="E69" s="188"/>
      <c r="F69" s="188"/>
      <c r="G69" s="188"/>
      <c r="H69" s="188"/>
      <c r="I69" s="188"/>
      <c r="J69" s="188"/>
      <c r="K69" s="188"/>
      <c r="L69" s="188"/>
      <c r="M69" s="9"/>
    </row>
    <row r="70" spans="2:13" s="63" customFormat="1" ht="9.75" customHeight="1" x14ac:dyDescent="0.3">
      <c r="B70" s="59"/>
      <c r="C70" s="90"/>
      <c r="D70" s="90"/>
      <c r="E70" s="90"/>
      <c r="F70" s="60"/>
      <c r="G70" s="60"/>
      <c r="H70" s="60"/>
      <c r="I70" s="60"/>
      <c r="J70" s="61"/>
      <c r="K70" s="60"/>
      <c r="L70" s="60"/>
      <c r="M70" s="62"/>
    </row>
    <row r="71" spans="2:13" s="182" customFormat="1" ht="30" customHeight="1" x14ac:dyDescent="0.2">
      <c r="B71" s="174"/>
      <c r="C71" s="224" t="s">
        <v>303</v>
      </c>
      <c r="D71" s="225"/>
      <c r="E71" s="225"/>
      <c r="F71" s="226"/>
      <c r="G71" s="226"/>
      <c r="H71" s="226"/>
      <c r="I71" s="227"/>
      <c r="J71" s="211"/>
      <c r="K71" s="179"/>
      <c r="L71" s="180"/>
      <c r="M71" s="181"/>
    </row>
    <row r="72" spans="2:13" ht="18" customHeight="1" x14ac:dyDescent="0.25">
      <c r="B72" s="8"/>
      <c r="C72" s="13"/>
      <c r="D72" s="13"/>
      <c r="E72" s="13"/>
      <c r="F72" s="13"/>
      <c r="G72" s="13"/>
      <c r="H72" s="13"/>
      <c r="I72" s="13"/>
      <c r="J72" s="14"/>
      <c r="K72" s="13"/>
      <c r="L72" s="13"/>
      <c r="M72" s="9"/>
    </row>
    <row r="73" spans="2:13" ht="18.75" x14ac:dyDescent="0.2">
      <c r="B73" s="8"/>
      <c r="C73" s="188"/>
      <c r="D73" s="188"/>
      <c r="E73" s="188"/>
      <c r="F73" s="188"/>
      <c r="G73" s="188"/>
      <c r="H73" s="188"/>
      <c r="I73" s="188"/>
      <c r="J73" s="188"/>
      <c r="K73" s="188"/>
      <c r="L73" s="188"/>
      <c r="M73" s="9"/>
    </row>
    <row r="74" spans="2:13" s="182" customFormat="1" ht="52.5" customHeight="1" x14ac:dyDescent="0.2">
      <c r="B74" s="174"/>
      <c r="C74" s="228" t="s">
        <v>305</v>
      </c>
      <c r="D74" s="229"/>
      <c r="E74" s="229"/>
      <c r="F74" s="230"/>
      <c r="G74" s="230"/>
      <c r="H74" s="230"/>
      <c r="I74" s="231"/>
      <c r="J74" s="210" t="str">
        <f>IF(ISERR(J67/J71)," ",J67/J71)</f>
        <v xml:space="preserve"> </v>
      </c>
      <c r="K74" s="179"/>
      <c r="L74" s="180"/>
      <c r="M74" s="181"/>
    </row>
    <row r="75" spans="2:13" ht="18.75" x14ac:dyDescent="0.2">
      <c r="B75" s="8"/>
      <c r="C75" s="188"/>
      <c r="D75" s="188"/>
      <c r="E75" s="188"/>
      <c r="F75" s="188"/>
      <c r="G75" s="188"/>
      <c r="H75" s="188"/>
      <c r="I75" s="188"/>
      <c r="J75" s="188"/>
      <c r="K75" s="188"/>
      <c r="L75" s="188"/>
      <c r="M75" s="9"/>
    </row>
    <row r="76" spans="2:13" s="16" customFormat="1" ht="19.5" thickBot="1" x14ac:dyDescent="0.35">
      <c r="B76" s="18"/>
      <c r="C76" s="117"/>
      <c r="D76" s="111"/>
      <c r="E76" s="111"/>
      <c r="F76" s="112"/>
      <c r="G76" s="111"/>
      <c r="H76" s="111"/>
      <c r="I76" s="111"/>
      <c r="J76" s="113"/>
      <c r="K76" s="114"/>
      <c r="L76" s="115"/>
      <c r="M76" s="19"/>
    </row>
    <row r="77" spans="2:13" s="16" customFormat="1" ht="9" customHeight="1" x14ac:dyDescent="0.3">
      <c r="B77" s="106"/>
      <c r="C77" s="110"/>
      <c r="D77" s="110"/>
      <c r="E77" s="110"/>
      <c r="F77" s="110"/>
      <c r="G77" s="110"/>
      <c r="H77" s="110"/>
      <c r="I77" s="110"/>
      <c r="J77" s="110"/>
      <c r="K77" s="110"/>
      <c r="L77" s="110"/>
      <c r="M77" s="110"/>
    </row>
    <row r="78" spans="2:13" s="16" customFormat="1" ht="18.75" x14ac:dyDescent="0.3">
      <c r="C78" s="20"/>
      <c r="J78" s="17"/>
    </row>
  </sheetData>
  <mergeCells count="21">
    <mergeCell ref="C6:L6"/>
    <mergeCell ref="C29:E29"/>
    <mergeCell ref="C36:E36"/>
    <mergeCell ref="C50:E50"/>
    <mergeCell ref="C7:L7"/>
    <mergeCell ref="C52:L52"/>
    <mergeCell ref="C53:H53"/>
    <mergeCell ref="C54:H54"/>
    <mergeCell ref="C55:H55"/>
    <mergeCell ref="C56:H56"/>
    <mergeCell ref="C57:H57"/>
    <mergeCell ref="C71:I71"/>
    <mergeCell ref="C74:I74"/>
    <mergeCell ref="C58:H58"/>
    <mergeCell ref="C59:H59"/>
    <mergeCell ref="C62:H62"/>
    <mergeCell ref="C63:H63"/>
    <mergeCell ref="C64:H64"/>
    <mergeCell ref="C67:E67"/>
    <mergeCell ref="C60:H60"/>
    <mergeCell ref="C61:H61"/>
  </mergeCells>
  <dataValidations count="3">
    <dataValidation errorTitle="Invalid number" error="Re-enter a whole number" sqref="J47"/>
    <dataValidation type="whole" allowBlank="1" showErrorMessage="1" errorTitle="Invalid number" error="Re-enter a whole number" sqref="J32:J34 J10:J27 J48 I55:I62 J39:J46">
      <formula1>1</formula1>
      <formula2>100000000000</formula2>
    </dataValidation>
    <dataValidation allowBlank="1" showErrorMessage="1" errorTitle="Invalid number" error="Re-enter a whole number" sqref="I54"/>
  </dataValidations>
  <pageMargins left="0.7" right="0.7" top="0.75" bottom="0.25" header="0.3" footer="0.3"/>
  <pageSetup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3294B"/>
  </sheetPr>
  <dimension ref="A1:I180"/>
  <sheetViews>
    <sheetView workbookViewId="0"/>
  </sheetViews>
  <sheetFormatPr defaultRowHeight="12.75" x14ac:dyDescent="0.2"/>
  <cols>
    <col min="1" max="1" width="3.140625" customWidth="1"/>
    <col min="2" max="2" width="5.28515625" customWidth="1"/>
    <col min="3" max="3" width="10.140625" customWidth="1"/>
    <col min="4" max="4" width="11.140625" customWidth="1"/>
    <col min="5" max="5" width="2.28515625" customWidth="1"/>
    <col min="6" max="6" width="11.85546875" customWidth="1"/>
    <col min="8" max="8" width="13.5703125" customWidth="1"/>
    <col min="9" max="9" width="24.7109375" customWidth="1"/>
  </cols>
  <sheetData>
    <row r="1" spans="1:9" ht="15.75" x14ac:dyDescent="0.25">
      <c r="A1" s="207" t="s">
        <v>307</v>
      </c>
    </row>
    <row r="3" spans="1:9" x14ac:dyDescent="0.2">
      <c r="A3" s="205" t="s">
        <v>295</v>
      </c>
    </row>
    <row r="4" spans="1:9" x14ac:dyDescent="0.2">
      <c r="A4" s="206"/>
    </row>
    <row r="5" spans="1:9" x14ac:dyDescent="0.2">
      <c r="B5" s="283" t="s">
        <v>319</v>
      </c>
      <c r="C5" s="284"/>
      <c r="D5" s="284"/>
      <c r="E5" s="284"/>
      <c r="F5" s="284"/>
      <c r="G5" s="284"/>
      <c r="H5" s="284"/>
      <c r="I5" s="284"/>
    </row>
    <row r="6" spans="1:9" x14ac:dyDescent="0.2">
      <c r="B6" s="284"/>
      <c r="C6" s="284"/>
      <c r="D6" s="284"/>
      <c r="E6" s="284"/>
      <c r="F6" s="284"/>
      <c r="G6" s="284"/>
      <c r="H6" s="284"/>
      <c r="I6" s="284"/>
    </row>
    <row r="7" spans="1:9" x14ac:dyDescent="0.2">
      <c r="B7" s="284"/>
      <c r="C7" s="284"/>
      <c r="D7" s="284"/>
      <c r="E7" s="284"/>
      <c r="F7" s="284"/>
      <c r="G7" s="284"/>
      <c r="H7" s="284"/>
      <c r="I7" s="284"/>
    </row>
    <row r="8" spans="1:9" x14ac:dyDescent="0.2">
      <c r="B8" s="284"/>
      <c r="C8" s="284"/>
      <c r="D8" s="284"/>
      <c r="E8" s="284"/>
      <c r="F8" s="284"/>
      <c r="G8" s="284"/>
      <c r="H8" s="284"/>
      <c r="I8" s="284"/>
    </row>
    <row r="9" spans="1:9" x14ac:dyDescent="0.2">
      <c r="B9" s="284"/>
      <c r="C9" s="284"/>
      <c r="D9" s="284"/>
      <c r="E9" s="284"/>
      <c r="F9" s="284"/>
      <c r="G9" s="284"/>
      <c r="H9" s="284"/>
      <c r="I9" s="284"/>
    </row>
    <row r="10" spans="1:9" x14ac:dyDescent="0.2">
      <c r="B10" s="284"/>
      <c r="C10" s="284"/>
      <c r="D10" s="284"/>
      <c r="E10" s="284"/>
      <c r="F10" s="284"/>
      <c r="G10" s="284"/>
      <c r="H10" s="284"/>
      <c r="I10" s="284"/>
    </row>
    <row r="11" spans="1:9" x14ac:dyDescent="0.2">
      <c r="B11" s="285"/>
      <c r="C11" s="285"/>
      <c r="D11" s="285"/>
      <c r="E11" s="285"/>
      <c r="F11" s="285"/>
      <c r="G11" s="285"/>
      <c r="H11" s="285"/>
      <c r="I11" s="285"/>
    </row>
    <row r="12" spans="1:9" x14ac:dyDescent="0.2">
      <c r="B12" s="285"/>
      <c r="C12" s="285"/>
      <c r="D12" s="285"/>
      <c r="E12" s="285"/>
      <c r="F12" s="285"/>
      <c r="G12" s="285"/>
      <c r="H12" s="285"/>
      <c r="I12" s="285"/>
    </row>
    <row r="13" spans="1:9" x14ac:dyDescent="0.2">
      <c r="B13" s="285"/>
      <c r="C13" s="285"/>
      <c r="D13" s="285"/>
      <c r="E13" s="285"/>
      <c r="F13" s="285"/>
      <c r="G13" s="285"/>
      <c r="H13" s="285"/>
      <c r="I13" s="285"/>
    </row>
    <row r="14" spans="1:9" x14ac:dyDescent="0.2">
      <c r="B14" s="285"/>
      <c r="C14" s="285"/>
      <c r="D14" s="285"/>
      <c r="E14" s="285"/>
      <c r="F14" s="285"/>
      <c r="G14" s="285"/>
      <c r="H14" s="285"/>
      <c r="I14" s="285"/>
    </row>
    <row r="15" spans="1:9" x14ac:dyDescent="0.2">
      <c r="B15" s="285"/>
      <c r="C15" s="285"/>
      <c r="D15" s="285"/>
      <c r="E15" s="285"/>
      <c r="F15" s="285"/>
      <c r="G15" s="285"/>
      <c r="H15" s="285"/>
      <c r="I15" s="285"/>
    </row>
    <row r="16" spans="1:9" x14ac:dyDescent="0.2">
      <c r="B16" s="285"/>
      <c r="C16" s="285"/>
      <c r="D16" s="285"/>
      <c r="E16" s="285"/>
      <c r="F16" s="285"/>
      <c r="G16" s="285"/>
      <c r="H16" s="285"/>
      <c r="I16" s="285"/>
    </row>
    <row r="17" spans="1:9" ht="26.25" customHeight="1" x14ac:dyDescent="0.2">
      <c r="B17" s="285"/>
      <c r="C17" s="285"/>
      <c r="D17" s="285"/>
      <c r="E17" s="285"/>
      <c r="F17" s="285"/>
      <c r="G17" s="285"/>
      <c r="H17" s="285"/>
      <c r="I17" s="285"/>
    </row>
    <row r="18" spans="1:9" x14ac:dyDescent="0.2">
      <c r="B18" s="212"/>
      <c r="C18" s="212"/>
      <c r="D18" s="212"/>
      <c r="E18" s="212"/>
      <c r="F18" s="212"/>
      <c r="G18" s="212"/>
      <c r="H18" s="212"/>
      <c r="I18" s="212"/>
    </row>
    <row r="19" spans="1:9" x14ac:dyDescent="0.2">
      <c r="A19" s="205" t="s">
        <v>294</v>
      </c>
    </row>
    <row r="21" spans="1:9" x14ac:dyDescent="0.2">
      <c r="B21" s="283" t="s">
        <v>320</v>
      </c>
      <c r="C21" s="284"/>
      <c r="D21" s="284"/>
      <c r="E21" s="284"/>
      <c r="F21" s="284"/>
      <c r="G21" s="284"/>
      <c r="H21" s="284"/>
      <c r="I21" s="284"/>
    </row>
    <row r="22" spans="1:9" x14ac:dyDescent="0.2">
      <c r="B22" s="284"/>
      <c r="C22" s="284"/>
      <c r="D22" s="284"/>
      <c r="E22" s="284"/>
      <c r="F22" s="284"/>
      <c r="G22" s="284"/>
      <c r="H22" s="284"/>
      <c r="I22" s="284"/>
    </row>
    <row r="23" spans="1:9" x14ac:dyDescent="0.2">
      <c r="B23" s="284"/>
      <c r="C23" s="284"/>
      <c r="D23" s="284"/>
      <c r="E23" s="284"/>
      <c r="F23" s="284"/>
      <c r="G23" s="284"/>
      <c r="H23" s="284"/>
      <c r="I23" s="284"/>
    </row>
    <row r="24" spans="1:9" x14ac:dyDescent="0.2">
      <c r="B24" s="284"/>
      <c r="C24" s="284"/>
      <c r="D24" s="284"/>
      <c r="E24" s="284"/>
      <c r="F24" s="284"/>
      <c r="G24" s="284"/>
      <c r="H24" s="284"/>
      <c r="I24" s="284"/>
    </row>
    <row r="25" spans="1:9" x14ac:dyDescent="0.2">
      <c r="B25" s="284"/>
      <c r="C25" s="284"/>
      <c r="D25" s="284"/>
      <c r="E25" s="284"/>
      <c r="F25" s="284"/>
      <c r="G25" s="284"/>
      <c r="H25" s="284"/>
      <c r="I25" s="284"/>
    </row>
    <row r="26" spans="1:9" x14ac:dyDescent="0.2">
      <c r="B26" s="284"/>
      <c r="C26" s="284"/>
      <c r="D26" s="284"/>
      <c r="E26" s="284"/>
      <c r="F26" s="284"/>
      <c r="G26" s="284"/>
      <c r="H26" s="284"/>
      <c r="I26" s="284"/>
    </row>
    <row r="27" spans="1:9" x14ac:dyDescent="0.2">
      <c r="B27" s="284"/>
      <c r="C27" s="284"/>
      <c r="D27" s="284"/>
      <c r="E27" s="284"/>
      <c r="F27" s="284"/>
      <c r="G27" s="284"/>
      <c r="H27" s="284"/>
      <c r="I27" s="284"/>
    </row>
    <row r="28" spans="1:9" x14ac:dyDescent="0.2">
      <c r="B28" s="284"/>
      <c r="C28" s="284"/>
      <c r="D28" s="284"/>
      <c r="E28" s="284"/>
      <c r="F28" s="284"/>
      <c r="G28" s="284"/>
      <c r="H28" s="284"/>
      <c r="I28" s="284"/>
    </row>
    <row r="29" spans="1:9" x14ac:dyDescent="0.2">
      <c r="B29" s="284"/>
      <c r="C29" s="284"/>
      <c r="D29" s="284"/>
      <c r="E29" s="284"/>
      <c r="F29" s="284"/>
      <c r="G29" s="284"/>
      <c r="H29" s="284"/>
      <c r="I29" s="284"/>
    </row>
    <row r="30" spans="1:9" x14ac:dyDescent="0.2">
      <c r="B30" s="284"/>
      <c r="C30" s="284"/>
      <c r="D30" s="284"/>
      <c r="E30" s="284"/>
      <c r="F30" s="284"/>
      <c r="G30" s="284"/>
      <c r="H30" s="284"/>
      <c r="I30" s="284"/>
    </row>
    <row r="31" spans="1:9" x14ac:dyDescent="0.2">
      <c r="B31" s="289"/>
      <c r="C31" s="289"/>
      <c r="D31" s="289"/>
      <c r="E31" s="289"/>
      <c r="F31" s="289"/>
      <c r="G31" s="289"/>
      <c r="H31" s="289"/>
      <c r="I31" s="289"/>
    </row>
    <row r="32" spans="1:9" x14ac:dyDescent="0.2">
      <c r="B32" s="289"/>
      <c r="C32" s="289"/>
      <c r="D32" s="289"/>
      <c r="E32" s="289"/>
      <c r="F32" s="289"/>
      <c r="G32" s="289"/>
      <c r="H32" s="289"/>
      <c r="I32" s="289"/>
    </row>
    <row r="33" spans="1:9" x14ac:dyDescent="0.2">
      <c r="B33" s="289"/>
      <c r="C33" s="289"/>
      <c r="D33" s="289"/>
      <c r="E33" s="289"/>
      <c r="F33" s="289"/>
      <c r="G33" s="289"/>
      <c r="H33" s="289"/>
      <c r="I33" s="289"/>
    </row>
    <row r="34" spans="1:9" x14ac:dyDescent="0.2">
      <c r="B34" s="289"/>
      <c r="C34" s="289"/>
      <c r="D34" s="289"/>
      <c r="E34" s="289"/>
      <c r="F34" s="289"/>
      <c r="G34" s="289"/>
      <c r="H34" s="289"/>
      <c r="I34" s="289"/>
    </row>
    <row r="35" spans="1:9" x14ac:dyDescent="0.2">
      <c r="B35" s="289"/>
      <c r="C35" s="289"/>
      <c r="D35" s="289"/>
      <c r="E35" s="289"/>
      <c r="F35" s="289"/>
      <c r="G35" s="289"/>
      <c r="H35" s="289"/>
      <c r="I35" s="289"/>
    </row>
    <row r="36" spans="1:9" x14ac:dyDescent="0.2">
      <c r="B36" s="289"/>
      <c r="C36" s="289"/>
      <c r="D36" s="289"/>
      <c r="E36" s="289"/>
      <c r="F36" s="289"/>
      <c r="G36" s="289"/>
      <c r="H36" s="289"/>
      <c r="I36" s="289"/>
    </row>
    <row r="38" spans="1:9" x14ac:dyDescent="0.2">
      <c r="A38" s="205" t="s">
        <v>283</v>
      </c>
    </row>
    <row r="40" spans="1:9" x14ac:dyDescent="0.2">
      <c r="B40" s="283" t="s">
        <v>321</v>
      </c>
      <c r="C40" s="284"/>
      <c r="D40" s="284"/>
      <c r="E40" s="284"/>
      <c r="F40" s="284"/>
      <c r="G40" s="284"/>
      <c r="H40" s="284"/>
      <c r="I40" s="284"/>
    </row>
    <row r="41" spans="1:9" x14ac:dyDescent="0.2">
      <c r="B41" s="284"/>
      <c r="C41" s="284"/>
      <c r="D41" s="284"/>
      <c r="E41" s="284"/>
      <c r="F41" s="284"/>
      <c r="G41" s="284"/>
      <c r="H41" s="284"/>
      <c r="I41" s="284"/>
    </row>
    <row r="42" spans="1:9" x14ac:dyDescent="0.2">
      <c r="B42" s="284"/>
      <c r="C42" s="284"/>
      <c r="D42" s="284"/>
      <c r="E42" s="284"/>
      <c r="F42" s="284"/>
      <c r="G42" s="284"/>
      <c r="H42" s="284"/>
      <c r="I42" s="284"/>
    </row>
    <row r="43" spans="1:9" x14ac:dyDescent="0.2">
      <c r="B43" s="284"/>
      <c r="C43" s="284"/>
      <c r="D43" s="284"/>
      <c r="E43" s="284"/>
      <c r="F43" s="284"/>
      <c r="G43" s="284"/>
      <c r="H43" s="284"/>
      <c r="I43" s="284"/>
    </row>
    <row r="44" spans="1:9" x14ac:dyDescent="0.2">
      <c r="B44" s="284"/>
      <c r="C44" s="284"/>
      <c r="D44" s="284"/>
      <c r="E44" s="284"/>
      <c r="F44" s="284"/>
      <c r="G44" s="284"/>
      <c r="H44" s="284"/>
      <c r="I44" s="284"/>
    </row>
    <row r="46" spans="1:9" x14ac:dyDescent="0.2">
      <c r="A46" s="205" t="s">
        <v>293</v>
      </c>
    </row>
    <row r="48" spans="1:9" x14ac:dyDescent="0.2">
      <c r="B48" s="283" t="s">
        <v>322</v>
      </c>
      <c r="C48" s="284"/>
      <c r="D48" s="284"/>
      <c r="E48" s="284"/>
      <c r="F48" s="284"/>
      <c r="G48" s="284"/>
      <c r="H48" s="284"/>
      <c r="I48" s="284"/>
    </row>
    <row r="49" spans="2:9" x14ac:dyDescent="0.2">
      <c r="B49" s="284"/>
      <c r="C49" s="284"/>
      <c r="D49" s="284"/>
      <c r="E49" s="284"/>
      <c r="F49" s="284"/>
      <c r="G49" s="284"/>
      <c r="H49" s="284"/>
      <c r="I49" s="284"/>
    </row>
    <row r="50" spans="2:9" x14ac:dyDescent="0.2">
      <c r="B50" s="284"/>
      <c r="C50" s="284"/>
      <c r="D50" s="284"/>
      <c r="E50" s="284"/>
      <c r="F50" s="284"/>
      <c r="G50" s="284"/>
      <c r="H50" s="284"/>
      <c r="I50" s="284"/>
    </row>
    <row r="51" spans="2:9" x14ac:dyDescent="0.2">
      <c r="B51" s="284"/>
      <c r="C51" s="284"/>
      <c r="D51" s="284"/>
      <c r="E51" s="284"/>
      <c r="F51" s="284"/>
      <c r="G51" s="284"/>
      <c r="H51" s="284"/>
      <c r="I51" s="284"/>
    </row>
    <row r="52" spans="2:9" x14ac:dyDescent="0.2">
      <c r="B52" s="284"/>
      <c r="C52" s="284"/>
      <c r="D52" s="284"/>
      <c r="E52" s="284"/>
      <c r="F52" s="284"/>
      <c r="G52" s="284"/>
      <c r="H52" s="284"/>
      <c r="I52" s="284"/>
    </row>
    <row r="53" spans="2:9" x14ac:dyDescent="0.2">
      <c r="B53" s="284"/>
      <c r="C53" s="284"/>
      <c r="D53" s="284"/>
      <c r="E53" s="284"/>
      <c r="F53" s="284"/>
      <c r="G53" s="284"/>
      <c r="H53" s="284"/>
      <c r="I53" s="284"/>
    </row>
    <row r="54" spans="2:9" x14ac:dyDescent="0.2">
      <c r="B54" s="284"/>
      <c r="C54" s="284"/>
      <c r="D54" s="284"/>
      <c r="E54" s="284"/>
      <c r="F54" s="284"/>
      <c r="G54" s="284"/>
      <c r="H54" s="284"/>
      <c r="I54" s="284"/>
    </row>
    <row r="55" spans="2:9" x14ac:dyDescent="0.2">
      <c r="B55" s="284"/>
      <c r="C55" s="284"/>
      <c r="D55" s="284"/>
      <c r="E55" s="284"/>
      <c r="F55" s="284"/>
      <c r="G55" s="284"/>
      <c r="H55" s="284"/>
      <c r="I55" s="284"/>
    </row>
    <row r="56" spans="2:9" x14ac:dyDescent="0.2">
      <c r="B56" s="284"/>
      <c r="C56" s="284"/>
      <c r="D56" s="284"/>
      <c r="E56" s="284"/>
      <c r="F56" s="284"/>
      <c r="G56" s="284"/>
      <c r="H56" s="284"/>
      <c r="I56" s="284"/>
    </row>
    <row r="57" spans="2:9" x14ac:dyDescent="0.2">
      <c r="B57" s="285"/>
      <c r="C57" s="285"/>
      <c r="D57" s="285"/>
      <c r="E57" s="285"/>
      <c r="F57" s="285"/>
      <c r="G57" s="285"/>
      <c r="H57" s="285"/>
      <c r="I57" s="285"/>
    </row>
    <row r="58" spans="2:9" x14ac:dyDescent="0.2">
      <c r="B58" s="285"/>
      <c r="C58" s="285"/>
      <c r="D58" s="285"/>
      <c r="E58" s="285"/>
      <c r="F58" s="285"/>
      <c r="G58" s="285"/>
      <c r="H58" s="285"/>
      <c r="I58" s="285"/>
    </row>
    <row r="59" spans="2:9" x14ac:dyDescent="0.2">
      <c r="B59" s="285"/>
      <c r="C59" s="285"/>
      <c r="D59" s="285"/>
      <c r="E59" s="285"/>
      <c r="F59" s="285"/>
      <c r="G59" s="285"/>
      <c r="H59" s="285"/>
      <c r="I59" s="285"/>
    </row>
    <row r="60" spans="2:9" x14ac:dyDescent="0.2">
      <c r="B60" s="285"/>
      <c r="C60" s="285"/>
      <c r="D60" s="285"/>
      <c r="E60" s="285"/>
      <c r="F60" s="285"/>
      <c r="G60" s="285"/>
      <c r="H60" s="285"/>
      <c r="I60" s="285"/>
    </row>
    <row r="61" spans="2:9" x14ac:dyDescent="0.2">
      <c r="B61" s="285"/>
      <c r="C61" s="285"/>
      <c r="D61" s="285"/>
      <c r="E61" s="285"/>
      <c r="F61" s="285"/>
      <c r="G61" s="285"/>
      <c r="H61" s="285"/>
      <c r="I61" s="285"/>
    </row>
    <row r="62" spans="2:9" x14ac:dyDescent="0.2">
      <c r="B62" s="289"/>
      <c r="C62" s="289"/>
      <c r="D62" s="289"/>
      <c r="E62" s="289"/>
      <c r="F62" s="289"/>
      <c r="G62" s="289"/>
      <c r="H62" s="289"/>
      <c r="I62" s="289"/>
    </row>
    <row r="63" spans="2:9" x14ac:dyDescent="0.2">
      <c r="B63" s="289"/>
      <c r="C63" s="289"/>
      <c r="D63" s="289"/>
      <c r="E63" s="289"/>
      <c r="F63" s="289"/>
      <c r="G63" s="289"/>
      <c r="H63" s="289"/>
      <c r="I63" s="289"/>
    </row>
    <row r="64" spans="2:9" x14ac:dyDescent="0.2">
      <c r="B64" s="289"/>
      <c r="C64" s="289"/>
      <c r="D64" s="289"/>
      <c r="E64" s="289"/>
      <c r="F64" s="289"/>
      <c r="G64" s="289"/>
      <c r="H64" s="289"/>
      <c r="I64" s="289"/>
    </row>
    <row r="65" spans="2:9" x14ac:dyDescent="0.2">
      <c r="B65" s="289"/>
      <c r="C65" s="289"/>
      <c r="D65" s="289"/>
      <c r="E65" s="289"/>
      <c r="F65" s="289"/>
      <c r="G65" s="289"/>
      <c r="H65" s="289"/>
      <c r="I65" s="289"/>
    </row>
    <row r="66" spans="2:9" x14ac:dyDescent="0.2">
      <c r="B66" s="289"/>
      <c r="C66" s="289"/>
      <c r="D66" s="289"/>
      <c r="E66" s="289"/>
      <c r="F66" s="289"/>
      <c r="G66" s="289"/>
      <c r="H66" s="289"/>
      <c r="I66" s="289"/>
    </row>
    <row r="67" spans="2:9" x14ac:dyDescent="0.2">
      <c r="B67" s="289"/>
      <c r="C67" s="289"/>
      <c r="D67" s="289"/>
      <c r="E67" s="289"/>
      <c r="F67" s="289"/>
      <c r="G67" s="289"/>
      <c r="H67" s="289"/>
      <c r="I67" s="289"/>
    </row>
    <row r="68" spans="2:9" x14ac:dyDescent="0.2">
      <c r="B68" s="289"/>
      <c r="C68" s="289"/>
      <c r="D68" s="289"/>
      <c r="E68" s="289"/>
      <c r="F68" s="289"/>
      <c r="G68" s="289"/>
      <c r="H68" s="289"/>
      <c r="I68" s="289"/>
    </row>
    <row r="69" spans="2:9" x14ac:dyDescent="0.2">
      <c r="B69" s="289"/>
      <c r="C69" s="289"/>
      <c r="D69" s="289"/>
      <c r="E69" s="289"/>
      <c r="F69" s="289"/>
      <c r="G69" s="289"/>
      <c r="H69" s="289"/>
      <c r="I69" s="289"/>
    </row>
    <row r="70" spans="2:9" x14ac:dyDescent="0.2">
      <c r="B70" s="289"/>
      <c r="C70" s="289"/>
      <c r="D70" s="289"/>
      <c r="E70" s="289"/>
      <c r="F70" s="289"/>
      <c r="G70" s="289"/>
      <c r="H70" s="289"/>
      <c r="I70" s="289"/>
    </row>
    <row r="71" spans="2:9" x14ac:dyDescent="0.2">
      <c r="B71" s="289"/>
      <c r="C71" s="289"/>
      <c r="D71" s="289"/>
      <c r="E71" s="289"/>
      <c r="F71" s="289"/>
      <c r="G71" s="289"/>
      <c r="H71" s="289"/>
      <c r="I71" s="289"/>
    </row>
    <row r="72" spans="2:9" x14ac:dyDescent="0.2">
      <c r="B72" s="289"/>
      <c r="C72" s="289"/>
      <c r="D72" s="289"/>
      <c r="E72" s="289"/>
      <c r="F72" s="289"/>
      <c r="G72" s="289"/>
      <c r="H72" s="289"/>
      <c r="I72" s="289"/>
    </row>
    <row r="73" spans="2:9" x14ac:dyDescent="0.2">
      <c r="B73" s="289"/>
      <c r="C73" s="289"/>
      <c r="D73" s="289"/>
      <c r="E73" s="289"/>
      <c r="F73" s="289"/>
      <c r="G73" s="289"/>
      <c r="H73" s="289"/>
      <c r="I73" s="289"/>
    </row>
    <row r="74" spans="2:9" x14ac:dyDescent="0.2">
      <c r="B74" s="289"/>
      <c r="C74" s="289"/>
      <c r="D74" s="289"/>
      <c r="E74" s="289"/>
      <c r="F74" s="289"/>
      <c r="G74" s="289"/>
      <c r="H74" s="289"/>
      <c r="I74" s="289"/>
    </row>
    <row r="75" spans="2:9" x14ac:dyDescent="0.2">
      <c r="B75" s="289"/>
      <c r="C75" s="289"/>
      <c r="D75" s="289"/>
      <c r="E75" s="289"/>
      <c r="F75" s="289"/>
      <c r="G75" s="289"/>
      <c r="H75" s="289"/>
      <c r="I75" s="289"/>
    </row>
    <row r="76" spans="2:9" x14ac:dyDescent="0.2">
      <c r="B76" s="289"/>
      <c r="C76" s="289"/>
      <c r="D76" s="289"/>
      <c r="E76" s="289"/>
      <c r="F76" s="289"/>
      <c r="G76" s="289"/>
      <c r="H76" s="289"/>
      <c r="I76" s="289"/>
    </row>
    <row r="77" spans="2:9" x14ac:dyDescent="0.2">
      <c r="B77" s="289"/>
      <c r="C77" s="289"/>
      <c r="D77" s="289"/>
      <c r="E77" s="289"/>
      <c r="F77" s="289"/>
      <c r="G77" s="289"/>
      <c r="H77" s="289"/>
      <c r="I77" s="289"/>
    </row>
    <row r="78" spans="2:9" x14ac:dyDescent="0.2">
      <c r="B78" s="289"/>
      <c r="C78" s="289"/>
      <c r="D78" s="289"/>
      <c r="E78" s="289"/>
      <c r="F78" s="289"/>
      <c r="G78" s="289"/>
      <c r="H78" s="289"/>
      <c r="I78" s="289"/>
    </row>
    <row r="79" spans="2:9" x14ac:dyDescent="0.2">
      <c r="B79" s="289"/>
      <c r="C79" s="289"/>
      <c r="D79" s="289"/>
      <c r="E79" s="289"/>
      <c r="F79" s="289"/>
      <c r="G79" s="289"/>
      <c r="H79" s="289"/>
      <c r="I79" s="289"/>
    </row>
    <row r="80" spans="2:9" x14ac:dyDescent="0.2">
      <c r="B80" s="289"/>
      <c r="C80" s="289"/>
      <c r="D80" s="289"/>
      <c r="E80" s="289"/>
      <c r="F80" s="289"/>
      <c r="G80" s="289"/>
      <c r="H80" s="289"/>
      <c r="I80" s="289"/>
    </row>
    <row r="81" spans="1:9" x14ac:dyDescent="0.2">
      <c r="A81" s="205" t="s">
        <v>268</v>
      </c>
    </row>
    <row r="83" spans="1:9" x14ac:dyDescent="0.2">
      <c r="B83" s="283" t="s">
        <v>306</v>
      </c>
      <c r="C83" s="285"/>
      <c r="D83" s="285"/>
      <c r="E83" s="285"/>
      <c r="F83" s="285"/>
      <c r="G83" s="285"/>
      <c r="H83" s="285"/>
      <c r="I83" s="285"/>
    </row>
    <row r="84" spans="1:9" x14ac:dyDescent="0.2">
      <c r="B84" s="285"/>
      <c r="C84" s="285"/>
      <c r="D84" s="285"/>
      <c r="E84" s="285"/>
      <c r="F84" s="285"/>
      <c r="G84" s="285"/>
      <c r="H84" s="285"/>
      <c r="I84" s="285"/>
    </row>
    <row r="85" spans="1:9" x14ac:dyDescent="0.2">
      <c r="B85" s="285"/>
      <c r="C85" s="285"/>
      <c r="D85" s="285"/>
      <c r="E85" s="285"/>
      <c r="F85" s="285"/>
      <c r="G85" s="285"/>
      <c r="H85" s="285"/>
      <c r="I85" s="285"/>
    </row>
    <row r="86" spans="1:9" x14ac:dyDescent="0.2">
      <c r="B86" s="285"/>
      <c r="C86" s="285"/>
      <c r="D86" s="285"/>
      <c r="E86" s="285"/>
      <c r="F86" s="285"/>
      <c r="G86" s="285"/>
      <c r="H86" s="285"/>
      <c r="I86" s="285"/>
    </row>
    <row r="87" spans="1:9" x14ac:dyDescent="0.2">
      <c r="B87" s="285"/>
      <c r="C87" s="285"/>
      <c r="D87" s="285"/>
      <c r="E87" s="285"/>
      <c r="F87" s="285"/>
      <c r="G87" s="285"/>
      <c r="H87" s="285"/>
      <c r="I87" s="285"/>
    </row>
    <row r="88" spans="1:9" x14ac:dyDescent="0.2">
      <c r="B88" s="285"/>
      <c r="C88" s="285"/>
      <c r="D88" s="285"/>
      <c r="E88" s="285"/>
      <c r="F88" s="285"/>
      <c r="G88" s="285"/>
      <c r="H88" s="285"/>
      <c r="I88" s="285"/>
    </row>
    <row r="89" spans="1:9" x14ac:dyDescent="0.2">
      <c r="B89" s="285"/>
      <c r="C89" s="285"/>
      <c r="D89" s="285"/>
      <c r="E89" s="285"/>
      <c r="F89" s="285"/>
      <c r="G89" s="285"/>
      <c r="H89" s="285"/>
      <c r="I89" s="285"/>
    </row>
    <row r="90" spans="1:9" x14ac:dyDescent="0.2">
      <c r="B90" s="285"/>
      <c r="C90" s="285"/>
      <c r="D90" s="285"/>
      <c r="E90" s="285"/>
      <c r="F90" s="285"/>
      <c r="G90" s="285"/>
      <c r="H90" s="285"/>
      <c r="I90" s="285"/>
    </row>
    <row r="91" spans="1:9" x14ac:dyDescent="0.2">
      <c r="B91" s="285"/>
      <c r="C91" s="285"/>
      <c r="D91" s="285"/>
      <c r="E91" s="285"/>
      <c r="F91" s="285"/>
      <c r="G91" s="285"/>
      <c r="H91" s="285"/>
      <c r="I91" s="285"/>
    </row>
    <row r="92" spans="1:9" x14ac:dyDescent="0.2">
      <c r="B92" s="285"/>
      <c r="C92" s="285"/>
      <c r="D92" s="285"/>
      <c r="E92" s="285"/>
      <c r="F92" s="285"/>
      <c r="G92" s="285"/>
      <c r="H92" s="285"/>
      <c r="I92" s="285"/>
    </row>
    <row r="93" spans="1:9" x14ac:dyDescent="0.2">
      <c r="B93" s="285"/>
      <c r="C93" s="285"/>
      <c r="D93" s="285"/>
      <c r="E93" s="285"/>
      <c r="F93" s="285"/>
      <c r="G93" s="285"/>
      <c r="H93" s="285"/>
      <c r="I93" s="285"/>
    </row>
    <row r="94" spans="1:9" x14ac:dyDescent="0.2">
      <c r="B94" s="285"/>
      <c r="C94" s="285"/>
      <c r="D94" s="285"/>
      <c r="E94" s="285"/>
      <c r="F94" s="285"/>
      <c r="G94" s="285"/>
      <c r="H94" s="285"/>
      <c r="I94" s="285"/>
    </row>
    <row r="95" spans="1:9" x14ac:dyDescent="0.2">
      <c r="B95" s="285"/>
      <c r="C95" s="285"/>
      <c r="D95" s="285"/>
      <c r="E95" s="285"/>
      <c r="F95" s="285"/>
      <c r="G95" s="285"/>
      <c r="H95" s="285"/>
      <c r="I95" s="285"/>
    </row>
    <row r="96" spans="1:9" x14ac:dyDescent="0.2">
      <c r="B96" s="209"/>
      <c r="C96" s="283" t="s">
        <v>323</v>
      </c>
      <c r="D96" s="284"/>
      <c r="E96" s="284"/>
      <c r="F96" s="284"/>
      <c r="G96" s="284"/>
      <c r="H96" s="284"/>
      <c r="I96" s="284"/>
    </row>
    <row r="97" spans="2:9" x14ac:dyDescent="0.2">
      <c r="B97" s="209"/>
      <c r="C97" s="284"/>
      <c r="D97" s="284"/>
      <c r="E97" s="284"/>
      <c r="F97" s="284"/>
      <c r="G97" s="284"/>
      <c r="H97" s="284"/>
      <c r="I97" s="284"/>
    </row>
    <row r="98" spans="2:9" x14ac:dyDescent="0.2">
      <c r="B98" s="209"/>
      <c r="C98" s="284"/>
      <c r="D98" s="284"/>
      <c r="E98" s="284"/>
      <c r="F98" s="284"/>
      <c r="G98" s="284"/>
      <c r="H98" s="284"/>
      <c r="I98" s="284"/>
    </row>
    <row r="99" spans="2:9" x14ac:dyDescent="0.2">
      <c r="B99" s="209"/>
      <c r="C99" s="284"/>
      <c r="D99" s="284"/>
      <c r="E99" s="284"/>
      <c r="F99" s="284"/>
      <c r="G99" s="284"/>
      <c r="H99" s="284"/>
      <c r="I99" s="284"/>
    </row>
    <row r="100" spans="2:9" x14ac:dyDescent="0.2">
      <c r="B100" s="209"/>
      <c r="C100" s="209"/>
      <c r="D100" s="209"/>
      <c r="E100" s="209"/>
      <c r="F100" s="209"/>
      <c r="G100" s="209"/>
      <c r="H100" s="209"/>
      <c r="I100" s="209"/>
    </row>
    <row r="101" spans="2:9" x14ac:dyDescent="0.2">
      <c r="B101" s="283" t="s">
        <v>324</v>
      </c>
      <c r="C101" s="284"/>
      <c r="D101" s="284"/>
      <c r="E101" s="284"/>
      <c r="F101" s="284"/>
      <c r="G101" s="284"/>
      <c r="H101" s="284"/>
      <c r="I101" s="284"/>
    </row>
    <row r="102" spans="2:9" x14ac:dyDescent="0.2">
      <c r="B102" s="284"/>
      <c r="C102" s="284"/>
      <c r="D102" s="284"/>
      <c r="E102" s="284"/>
      <c r="F102" s="284"/>
      <c r="G102" s="284"/>
      <c r="H102" s="284"/>
      <c r="I102" s="284"/>
    </row>
    <row r="103" spans="2:9" x14ac:dyDescent="0.2">
      <c r="B103" s="284"/>
      <c r="C103" s="284"/>
      <c r="D103" s="284"/>
      <c r="E103" s="284"/>
      <c r="F103" s="284"/>
      <c r="G103" s="284"/>
      <c r="H103" s="284"/>
      <c r="I103" s="284"/>
    </row>
    <row r="104" spans="2:9" x14ac:dyDescent="0.2">
      <c r="B104" s="284"/>
      <c r="C104" s="284"/>
      <c r="D104" s="284"/>
      <c r="E104" s="284"/>
      <c r="F104" s="284"/>
      <c r="G104" s="284"/>
      <c r="H104" s="284"/>
      <c r="I104" s="284"/>
    </row>
    <row r="105" spans="2:9" x14ac:dyDescent="0.2">
      <c r="B105" s="284"/>
      <c r="C105" s="284"/>
      <c r="D105" s="284"/>
      <c r="E105" s="284"/>
      <c r="F105" s="284"/>
      <c r="G105" s="284"/>
      <c r="H105" s="284"/>
      <c r="I105" s="284"/>
    </row>
    <row r="106" spans="2:9" x14ac:dyDescent="0.2">
      <c r="B106" s="284"/>
      <c r="C106" s="284"/>
      <c r="D106" s="284"/>
      <c r="E106" s="284"/>
      <c r="F106" s="284"/>
      <c r="G106" s="284"/>
      <c r="H106" s="284"/>
      <c r="I106" s="284"/>
    </row>
    <row r="107" spans="2:9" x14ac:dyDescent="0.2">
      <c r="B107" s="284"/>
      <c r="C107" s="284"/>
      <c r="D107" s="284"/>
      <c r="E107" s="284"/>
      <c r="F107" s="284"/>
      <c r="G107" s="284"/>
      <c r="H107" s="284"/>
      <c r="I107" s="284"/>
    </row>
    <row r="108" spans="2:9" x14ac:dyDescent="0.2">
      <c r="B108" s="284"/>
      <c r="C108" s="284"/>
      <c r="D108" s="284"/>
      <c r="E108" s="284"/>
      <c r="F108" s="284"/>
      <c r="G108" s="284"/>
      <c r="H108" s="284"/>
      <c r="I108" s="284"/>
    </row>
    <row r="109" spans="2:9" x14ac:dyDescent="0.2">
      <c r="B109" s="284"/>
      <c r="C109" s="284"/>
      <c r="D109" s="284"/>
      <c r="E109" s="284"/>
      <c r="F109" s="284"/>
      <c r="G109" s="284"/>
      <c r="H109" s="284"/>
      <c r="I109" s="284"/>
    </row>
    <row r="110" spans="2:9" x14ac:dyDescent="0.2">
      <c r="B110" s="209"/>
      <c r="C110" s="209"/>
      <c r="D110" s="209"/>
      <c r="E110" s="209"/>
      <c r="F110" s="209"/>
      <c r="G110" s="209"/>
      <c r="H110" s="209"/>
      <c r="I110" s="209"/>
    </row>
    <row r="111" spans="2:9" x14ac:dyDescent="0.2">
      <c r="B111" s="283" t="s">
        <v>325</v>
      </c>
      <c r="C111" s="284"/>
      <c r="D111" s="284"/>
      <c r="E111" s="284"/>
      <c r="F111" s="284"/>
      <c r="G111" s="284"/>
      <c r="H111" s="284"/>
      <c r="I111" s="284"/>
    </row>
    <row r="112" spans="2:9" x14ac:dyDescent="0.2">
      <c r="B112" s="283"/>
      <c r="C112" s="284"/>
      <c r="D112" s="284"/>
      <c r="E112" s="284"/>
      <c r="F112" s="284"/>
      <c r="G112" s="284"/>
      <c r="H112" s="284"/>
      <c r="I112" s="284"/>
    </row>
    <row r="113" spans="2:9" x14ac:dyDescent="0.2">
      <c r="B113" s="283"/>
      <c r="C113" s="284"/>
      <c r="D113" s="284"/>
      <c r="E113" s="284"/>
      <c r="F113" s="284"/>
      <c r="G113" s="284"/>
      <c r="H113" s="284"/>
      <c r="I113" s="284"/>
    </row>
    <row r="114" spans="2:9" x14ac:dyDescent="0.2">
      <c r="B114" s="283"/>
      <c r="C114" s="284"/>
      <c r="D114" s="284"/>
      <c r="E114" s="284"/>
      <c r="F114" s="284"/>
      <c r="G114" s="284"/>
      <c r="H114" s="284"/>
      <c r="I114" s="284"/>
    </row>
    <row r="115" spans="2:9" x14ac:dyDescent="0.2">
      <c r="B115" s="283"/>
      <c r="C115" s="284"/>
      <c r="D115" s="284"/>
      <c r="E115" s="284"/>
      <c r="F115" s="284"/>
      <c r="G115" s="284"/>
      <c r="H115" s="284"/>
      <c r="I115" s="284"/>
    </row>
    <row r="116" spans="2:9" x14ac:dyDescent="0.2">
      <c r="B116" s="283"/>
      <c r="C116" s="284"/>
      <c r="D116" s="284"/>
      <c r="E116" s="284"/>
      <c r="F116" s="284"/>
      <c r="G116" s="284"/>
      <c r="H116" s="284"/>
      <c r="I116" s="284"/>
    </row>
    <row r="117" spans="2:9" x14ac:dyDescent="0.2">
      <c r="B117" s="283"/>
      <c r="C117" s="284"/>
      <c r="D117" s="284"/>
      <c r="E117" s="284"/>
      <c r="F117" s="284"/>
      <c r="G117" s="284"/>
      <c r="H117" s="284"/>
      <c r="I117" s="284"/>
    </row>
    <row r="118" spans="2:9" x14ac:dyDescent="0.2">
      <c r="B118" s="283"/>
      <c r="C118" s="284"/>
      <c r="D118" s="284"/>
      <c r="E118" s="284"/>
      <c r="F118" s="284"/>
      <c r="G118" s="284"/>
      <c r="H118" s="284"/>
      <c r="I118" s="284"/>
    </row>
    <row r="119" spans="2:9" x14ac:dyDescent="0.2">
      <c r="B119" s="283"/>
      <c r="C119" s="284"/>
      <c r="D119" s="284"/>
      <c r="E119" s="284"/>
      <c r="F119" s="284"/>
      <c r="G119" s="284"/>
      <c r="H119" s="284"/>
      <c r="I119" s="284"/>
    </row>
    <row r="120" spans="2:9" x14ac:dyDescent="0.2">
      <c r="B120" s="284"/>
      <c r="C120" s="284"/>
      <c r="D120" s="284"/>
      <c r="E120" s="284"/>
      <c r="F120" s="284"/>
      <c r="G120" s="284"/>
      <c r="H120" s="284"/>
      <c r="I120" s="284"/>
    </row>
    <row r="122" spans="2:9" x14ac:dyDescent="0.2">
      <c r="B122" s="287" t="s">
        <v>326</v>
      </c>
      <c r="C122" s="288"/>
      <c r="D122" s="288"/>
      <c r="E122" s="288"/>
      <c r="F122" s="288"/>
      <c r="G122" s="288"/>
      <c r="H122" s="288"/>
      <c r="I122" s="288"/>
    </row>
    <row r="123" spans="2:9" x14ac:dyDescent="0.2">
      <c r="B123" s="287"/>
      <c r="C123" s="288"/>
      <c r="D123" s="288"/>
      <c r="E123" s="288"/>
      <c r="F123" s="288"/>
      <c r="G123" s="288"/>
      <c r="H123" s="288"/>
      <c r="I123" s="288"/>
    </row>
    <row r="124" spans="2:9" x14ac:dyDescent="0.2">
      <c r="B124" s="287"/>
      <c r="C124" s="288"/>
      <c r="D124" s="288"/>
      <c r="E124" s="288"/>
      <c r="F124" s="288"/>
      <c r="G124" s="288"/>
      <c r="H124" s="288"/>
      <c r="I124" s="288"/>
    </row>
    <row r="125" spans="2:9" x14ac:dyDescent="0.2">
      <c r="B125" s="287"/>
      <c r="C125" s="288"/>
      <c r="D125" s="288"/>
      <c r="E125" s="288"/>
      <c r="F125" s="288"/>
      <c r="G125" s="288"/>
      <c r="H125" s="288"/>
      <c r="I125" s="288"/>
    </row>
    <row r="126" spans="2:9" x14ac:dyDescent="0.2">
      <c r="B126" s="287"/>
      <c r="C126" s="288"/>
      <c r="D126" s="288"/>
      <c r="E126" s="288"/>
      <c r="F126" s="288"/>
      <c r="G126" s="288"/>
      <c r="H126" s="288"/>
      <c r="I126" s="288"/>
    </row>
    <row r="127" spans="2:9" x14ac:dyDescent="0.2">
      <c r="B127" s="287"/>
      <c r="C127" s="288"/>
      <c r="D127" s="288"/>
      <c r="E127" s="288"/>
      <c r="F127" s="288"/>
      <c r="G127" s="288"/>
      <c r="H127" s="288"/>
      <c r="I127" s="288"/>
    </row>
    <row r="128" spans="2:9" x14ac:dyDescent="0.2">
      <c r="B128" s="287"/>
      <c r="C128" s="288"/>
      <c r="D128" s="288"/>
      <c r="E128" s="288"/>
      <c r="F128" s="288"/>
      <c r="G128" s="288"/>
      <c r="H128" s="288"/>
      <c r="I128" s="288"/>
    </row>
    <row r="129" spans="2:9" x14ac:dyDescent="0.2">
      <c r="B129" s="287"/>
      <c r="C129" s="288"/>
      <c r="D129" s="288"/>
      <c r="E129" s="288"/>
      <c r="F129" s="288"/>
      <c r="G129" s="288"/>
      <c r="H129" s="288"/>
      <c r="I129" s="288"/>
    </row>
    <row r="130" spans="2:9" x14ac:dyDescent="0.2">
      <c r="B130" s="287"/>
      <c r="C130" s="288"/>
      <c r="D130" s="288"/>
      <c r="E130" s="288"/>
      <c r="F130" s="288"/>
      <c r="G130" s="288"/>
      <c r="H130" s="288"/>
      <c r="I130" s="288"/>
    </row>
    <row r="131" spans="2:9" ht="12" customHeight="1" x14ac:dyDescent="0.2">
      <c r="B131" s="288"/>
      <c r="C131" s="288"/>
      <c r="D131" s="288"/>
      <c r="E131" s="288"/>
      <c r="F131" s="288"/>
      <c r="G131" s="288"/>
      <c r="H131" s="288"/>
      <c r="I131" s="288"/>
    </row>
    <row r="133" spans="2:9" x14ac:dyDescent="0.2">
      <c r="B133" s="283" t="s">
        <v>327</v>
      </c>
      <c r="C133" s="284"/>
      <c r="D133" s="284"/>
      <c r="E133" s="284"/>
      <c r="F133" s="284"/>
      <c r="G133" s="284"/>
      <c r="H133" s="284"/>
      <c r="I133" s="284"/>
    </row>
    <row r="134" spans="2:9" x14ac:dyDescent="0.2">
      <c r="B134" s="283"/>
      <c r="C134" s="284"/>
      <c r="D134" s="284"/>
      <c r="E134" s="284"/>
      <c r="F134" s="284"/>
      <c r="G134" s="284"/>
      <c r="H134" s="284"/>
      <c r="I134" s="284"/>
    </row>
    <row r="135" spans="2:9" x14ac:dyDescent="0.2">
      <c r="B135" s="283"/>
      <c r="C135" s="284"/>
      <c r="D135" s="284"/>
      <c r="E135" s="284"/>
      <c r="F135" s="284"/>
      <c r="G135" s="284"/>
      <c r="H135" s="284"/>
      <c r="I135" s="284"/>
    </row>
    <row r="136" spans="2:9" x14ac:dyDescent="0.2">
      <c r="B136" s="283"/>
      <c r="C136" s="284"/>
      <c r="D136" s="284"/>
      <c r="E136" s="284"/>
      <c r="F136" s="284"/>
      <c r="G136" s="284"/>
      <c r="H136" s="284"/>
      <c r="I136" s="284"/>
    </row>
    <row r="137" spans="2:9" x14ac:dyDescent="0.2">
      <c r="B137" s="283"/>
      <c r="C137" s="284"/>
      <c r="D137" s="284"/>
      <c r="E137" s="284"/>
      <c r="F137" s="284"/>
      <c r="G137" s="284"/>
      <c r="H137" s="284"/>
      <c r="I137" s="284"/>
    </row>
    <row r="138" spans="2:9" x14ac:dyDescent="0.2">
      <c r="B138" s="283"/>
      <c r="C138" s="284"/>
      <c r="D138" s="284"/>
      <c r="E138" s="284"/>
      <c r="F138" s="284"/>
      <c r="G138" s="284"/>
      <c r="H138" s="284"/>
      <c r="I138" s="284"/>
    </row>
    <row r="139" spans="2:9" ht="13.5" thickBot="1" x14ac:dyDescent="0.25">
      <c r="B139" s="284"/>
      <c r="C139" s="284"/>
      <c r="D139" s="284"/>
      <c r="E139" s="284"/>
      <c r="F139" s="284"/>
      <c r="G139" s="284"/>
      <c r="H139" s="284"/>
      <c r="I139" s="284"/>
    </row>
    <row r="140" spans="2:9" ht="13.5" thickBot="1" x14ac:dyDescent="0.25">
      <c r="C140" s="290">
        <f>ROUND(('Service Fee Rate'!J29+'Service Fee Rate'!J36)/6,2)</f>
        <v>0</v>
      </c>
      <c r="D140" s="291"/>
    </row>
    <row r="141" spans="2:9" x14ac:dyDescent="0.2">
      <c r="C141" s="208"/>
      <c r="D141" s="208"/>
    </row>
    <row r="142" spans="2:9" x14ac:dyDescent="0.2">
      <c r="C142" s="286" t="s">
        <v>328</v>
      </c>
      <c r="D142" s="284"/>
      <c r="E142" s="284"/>
      <c r="F142" s="284"/>
      <c r="G142" s="284"/>
      <c r="H142" s="284"/>
      <c r="I142" s="284"/>
    </row>
    <row r="143" spans="2:9" x14ac:dyDescent="0.2">
      <c r="B143" s="66"/>
      <c r="C143" s="284"/>
      <c r="D143" s="284"/>
      <c r="E143" s="284"/>
      <c r="F143" s="284"/>
      <c r="G143" s="284"/>
      <c r="H143" s="284"/>
      <c r="I143" s="284"/>
    </row>
    <row r="144" spans="2:9" x14ac:dyDescent="0.2">
      <c r="B144" s="66"/>
      <c r="C144" s="284"/>
      <c r="D144" s="284"/>
      <c r="E144" s="284"/>
      <c r="F144" s="284"/>
      <c r="G144" s="284"/>
      <c r="H144" s="284"/>
      <c r="I144" s="284"/>
    </row>
    <row r="145" spans="1:9" x14ac:dyDescent="0.2">
      <c r="B145" s="66"/>
      <c r="C145" s="284"/>
      <c r="D145" s="284"/>
      <c r="E145" s="284"/>
      <c r="F145" s="284"/>
      <c r="G145" s="284"/>
      <c r="H145" s="284"/>
      <c r="I145" s="284"/>
    </row>
    <row r="146" spans="1:9" x14ac:dyDescent="0.2">
      <c r="B146" s="66"/>
      <c r="C146" s="284"/>
      <c r="D146" s="284"/>
      <c r="E146" s="284"/>
      <c r="F146" s="284"/>
      <c r="G146" s="284"/>
      <c r="H146" s="284"/>
      <c r="I146" s="284"/>
    </row>
    <row r="147" spans="1:9" x14ac:dyDescent="0.2">
      <c r="B147" s="66"/>
      <c r="C147" s="284"/>
      <c r="D147" s="284"/>
      <c r="E147" s="284"/>
      <c r="F147" s="284"/>
      <c r="G147" s="284"/>
      <c r="H147" s="284"/>
      <c r="I147" s="284"/>
    </row>
    <row r="148" spans="1:9" x14ac:dyDescent="0.2">
      <c r="B148" s="66"/>
      <c r="C148" s="284"/>
      <c r="D148" s="284"/>
      <c r="E148" s="284"/>
      <c r="F148" s="284"/>
      <c r="G148" s="284"/>
      <c r="H148" s="284"/>
      <c r="I148" s="284"/>
    </row>
    <row r="149" spans="1:9" x14ac:dyDescent="0.2">
      <c r="B149" s="66"/>
      <c r="C149" s="284"/>
      <c r="D149" s="284"/>
      <c r="E149" s="284"/>
      <c r="F149" s="284"/>
      <c r="G149" s="284"/>
      <c r="H149" s="284"/>
      <c r="I149" s="284"/>
    </row>
    <row r="150" spans="1:9" x14ac:dyDescent="0.2">
      <c r="B150" s="66"/>
      <c r="C150" s="66"/>
      <c r="D150" s="66"/>
      <c r="E150" s="66"/>
      <c r="F150" s="66"/>
      <c r="G150" s="66"/>
      <c r="H150" s="66"/>
      <c r="I150" s="66"/>
    </row>
    <row r="151" spans="1:9" x14ac:dyDescent="0.2">
      <c r="B151" s="283" t="s">
        <v>309</v>
      </c>
      <c r="C151" s="284"/>
      <c r="D151" s="284"/>
      <c r="E151" s="284"/>
      <c r="F151" s="284"/>
      <c r="G151" s="284"/>
      <c r="H151" s="284"/>
      <c r="I151" s="284"/>
    </row>
    <row r="152" spans="1:9" x14ac:dyDescent="0.2">
      <c r="B152" s="284"/>
      <c r="C152" s="284"/>
      <c r="D152" s="284"/>
      <c r="E152" s="284"/>
      <c r="F152" s="284"/>
      <c r="G152" s="284"/>
      <c r="H152" s="284"/>
      <c r="I152" s="284"/>
    </row>
    <row r="153" spans="1:9" x14ac:dyDescent="0.2">
      <c r="B153" s="284"/>
      <c r="C153" s="284"/>
      <c r="D153" s="284"/>
      <c r="E153" s="284"/>
      <c r="F153" s="284"/>
      <c r="G153" s="284"/>
      <c r="H153" s="284"/>
      <c r="I153" s="284"/>
    </row>
    <row r="154" spans="1:9" x14ac:dyDescent="0.2">
      <c r="C154" s="208"/>
      <c r="D154" s="208"/>
    </row>
    <row r="155" spans="1:9" x14ac:dyDescent="0.2">
      <c r="A155" s="205" t="s">
        <v>266</v>
      </c>
    </row>
    <row r="157" spans="1:9" x14ac:dyDescent="0.2">
      <c r="B157" s="283" t="s">
        <v>300</v>
      </c>
      <c r="C157" s="284"/>
      <c r="D157" s="284"/>
      <c r="E157" s="284"/>
      <c r="F157" s="284"/>
      <c r="G157" s="284"/>
      <c r="H157" s="284"/>
      <c r="I157" s="284"/>
    </row>
    <row r="158" spans="1:9" x14ac:dyDescent="0.2">
      <c r="B158" s="283"/>
      <c r="C158" s="284"/>
      <c r="D158" s="284"/>
      <c r="E158" s="284"/>
      <c r="F158" s="284"/>
      <c r="G158" s="284"/>
      <c r="H158" s="284"/>
      <c r="I158" s="284"/>
    </row>
    <row r="159" spans="1:9" x14ac:dyDescent="0.2">
      <c r="B159" s="284"/>
      <c r="C159" s="284"/>
      <c r="D159" s="284"/>
      <c r="E159" s="284"/>
      <c r="F159" s="284"/>
      <c r="G159" s="284"/>
      <c r="H159" s="284"/>
      <c r="I159" s="284"/>
    </row>
    <row r="161" spans="1:9" x14ac:dyDescent="0.2">
      <c r="A161" s="205" t="s">
        <v>298</v>
      </c>
    </row>
    <row r="163" spans="1:9" x14ac:dyDescent="0.2">
      <c r="B163" s="287" t="s">
        <v>329</v>
      </c>
      <c r="C163" s="288"/>
      <c r="D163" s="288"/>
      <c r="E163" s="288"/>
      <c r="F163" s="288"/>
      <c r="G163" s="288"/>
      <c r="H163" s="288"/>
      <c r="I163" s="288"/>
    </row>
    <row r="164" spans="1:9" x14ac:dyDescent="0.2">
      <c r="B164" s="288"/>
      <c r="C164" s="288"/>
      <c r="D164" s="288"/>
      <c r="E164" s="288"/>
      <c r="F164" s="288"/>
      <c r="G164" s="288"/>
      <c r="H164" s="288"/>
      <c r="I164" s="288"/>
    </row>
    <row r="165" spans="1:9" x14ac:dyDescent="0.2">
      <c r="B165" s="288"/>
      <c r="C165" s="288"/>
      <c r="D165" s="288"/>
      <c r="E165" s="288"/>
      <c r="F165" s="288"/>
      <c r="G165" s="288"/>
      <c r="H165" s="288"/>
      <c r="I165" s="288"/>
    </row>
    <row r="166" spans="1:9" x14ac:dyDescent="0.2">
      <c r="B166" s="288"/>
      <c r="C166" s="288"/>
      <c r="D166" s="288"/>
      <c r="E166" s="288"/>
      <c r="F166" s="288"/>
      <c r="G166" s="288"/>
      <c r="H166" s="288"/>
      <c r="I166" s="288"/>
    </row>
    <row r="167" spans="1:9" x14ac:dyDescent="0.2">
      <c r="B167" s="288"/>
      <c r="C167" s="288"/>
      <c r="D167" s="288"/>
      <c r="E167" s="288"/>
      <c r="F167" s="288"/>
      <c r="G167" s="288"/>
      <c r="H167" s="288"/>
      <c r="I167" s="288"/>
    </row>
    <row r="168" spans="1:9" x14ac:dyDescent="0.2">
      <c r="B168" s="288"/>
      <c r="C168" s="288"/>
      <c r="D168" s="288"/>
      <c r="E168" s="288"/>
      <c r="F168" s="288"/>
      <c r="G168" s="288"/>
      <c r="H168" s="288"/>
      <c r="I168" s="288"/>
    </row>
    <row r="169" spans="1:9" x14ac:dyDescent="0.2">
      <c r="B169" s="288"/>
      <c r="C169" s="288"/>
      <c r="D169" s="288"/>
      <c r="E169" s="288"/>
      <c r="F169" s="288"/>
      <c r="G169" s="288"/>
      <c r="H169" s="288"/>
      <c r="I169" s="288"/>
    </row>
    <row r="170" spans="1:9" x14ac:dyDescent="0.2">
      <c r="B170" s="288"/>
      <c r="C170" s="288"/>
      <c r="D170" s="288"/>
      <c r="E170" s="288"/>
      <c r="F170" s="288"/>
      <c r="G170" s="288"/>
      <c r="H170" s="288"/>
      <c r="I170" s="288"/>
    </row>
    <row r="172" spans="1:9" x14ac:dyDescent="0.2">
      <c r="A172" s="205" t="s">
        <v>299</v>
      </c>
    </row>
    <row r="174" spans="1:9" x14ac:dyDescent="0.2">
      <c r="B174" s="283" t="s">
        <v>301</v>
      </c>
      <c r="C174" s="284"/>
      <c r="D174" s="284"/>
      <c r="E174" s="284"/>
      <c r="F174" s="284"/>
      <c r="G174" s="284"/>
      <c r="H174" s="284"/>
      <c r="I174" s="284"/>
    </row>
    <row r="175" spans="1:9" x14ac:dyDescent="0.2">
      <c r="B175" s="283"/>
      <c r="C175" s="284"/>
      <c r="D175" s="284"/>
      <c r="E175" s="284"/>
      <c r="F175" s="284"/>
      <c r="G175" s="284"/>
      <c r="H175" s="284"/>
      <c r="I175" s="284"/>
    </row>
    <row r="176" spans="1:9" x14ac:dyDescent="0.2">
      <c r="B176" s="283"/>
      <c r="C176" s="284"/>
      <c r="D176" s="284"/>
      <c r="E176" s="284"/>
      <c r="F176" s="284"/>
      <c r="G176" s="284"/>
      <c r="H176" s="284"/>
      <c r="I176" s="284"/>
    </row>
    <row r="177" spans="2:9" x14ac:dyDescent="0.2">
      <c r="B177" s="284"/>
      <c r="C177" s="284"/>
      <c r="D177" s="284"/>
      <c r="E177" s="284"/>
      <c r="F177" s="284"/>
      <c r="G177" s="284"/>
      <c r="H177" s="284"/>
      <c r="I177" s="284"/>
    </row>
    <row r="180" spans="2:9" x14ac:dyDescent="0.2">
      <c r="B180" s="206"/>
    </row>
  </sheetData>
  <mergeCells count="16">
    <mergeCell ref="B163:I170"/>
    <mergeCell ref="B174:I177"/>
    <mergeCell ref="B40:I44"/>
    <mergeCell ref="B21:I36"/>
    <mergeCell ref="B48:I80"/>
    <mergeCell ref="B122:I131"/>
    <mergeCell ref="B111:I120"/>
    <mergeCell ref="C140:D140"/>
    <mergeCell ref="B151:I153"/>
    <mergeCell ref="B5:I17"/>
    <mergeCell ref="B133:I139"/>
    <mergeCell ref="B157:I159"/>
    <mergeCell ref="C142:I149"/>
    <mergeCell ref="B83:I95"/>
    <mergeCell ref="B101:I109"/>
    <mergeCell ref="C96:I9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3294B"/>
  </sheetPr>
  <dimension ref="A1:I177"/>
  <sheetViews>
    <sheetView workbookViewId="0"/>
  </sheetViews>
  <sheetFormatPr defaultRowHeight="12.75" x14ac:dyDescent="0.2"/>
  <cols>
    <col min="1" max="1" width="3.140625" customWidth="1"/>
    <col min="2" max="2" width="5.28515625" customWidth="1"/>
    <col min="3" max="3" width="10.140625" customWidth="1"/>
    <col min="4" max="4" width="11.140625" customWidth="1"/>
    <col min="5" max="5" width="2.28515625" customWidth="1"/>
    <col min="6" max="6" width="11.85546875" customWidth="1"/>
    <col min="8" max="8" width="13.5703125" customWidth="1"/>
    <col min="9" max="9" width="24.7109375" customWidth="1"/>
  </cols>
  <sheetData>
    <row r="1" spans="1:9" ht="15.75" x14ac:dyDescent="0.25">
      <c r="A1" s="207" t="s">
        <v>315</v>
      </c>
    </row>
    <row r="3" spans="1:9" x14ac:dyDescent="0.2">
      <c r="A3" s="205" t="s">
        <v>295</v>
      </c>
    </row>
    <row r="4" spans="1:9" x14ac:dyDescent="0.2">
      <c r="A4" s="206"/>
    </row>
    <row r="5" spans="1:9" x14ac:dyDescent="0.2">
      <c r="B5" s="283" t="s">
        <v>333</v>
      </c>
      <c r="C5" s="284"/>
      <c r="D5" s="284"/>
      <c r="E5" s="284"/>
      <c r="F5" s="284"/>
      <c r="G5" s="284"/>
      <c r="H5" s="284"/>
      <c r="I5" s="284"/>
    </row>
    <row r="6" spans="1:9" x14ac:dyDescent="0.2">
      <c r="B6" s="284"/>
      <c r="C6" s="284"/>
      <c r="D6" s="284"/>
      <c r="E6" s="284"/>
      <c r="F6" s="284"/>
      <c r="G6" s="284"/>
      <c r="H6" s="284"/>
      <c r="I6" s="284"/>
    </row>
    <row r="7" spans="1:9" x14ac:dyDescent="0.2">
      <c r="B7" s="284"/>
      <c r="C7" s="284"/>
      <c r="D7" s="284"/>
      <c r="E7" s="284"/>
      <c r="F7" s="284"/>
      <c r="G7" s="284"/>
      <c r="H7" s="284"/>
      <c r="I7" s="284"/>
    </row>
    <row r="8" spans="1:9" x14ac:dyDescent="0.2">
      <c r="B8" s="284"/>
      <c r="C8" s="284"/>
      <c r="D8" s="284"/>
      <c r="E8" s="284"/>
      <c r="F8" s="284"/>
      <c r="G8" s="284"/>
      <c r="H8" s="284"/>
      <c r="I8" s="284"/>
    </row>
    <row r="9" spans="1:9" x14ac:dyDescent="0.2">
      <c r="B9" s="284"/>
      <c r="C9" s="284"/>
      <c r="D9" s="284"/>
      <c r="E9" s="284"/>
      <c r="F9" s="284"/>
      <c r="G9" s="284"/>
      <c r="H9" s="284"/>
      <c r="I9" s="284"/>
    </row>
    <row r="10" spans="1:9" x14ac:dyDescent="0.2">
      <c r="B10" s="284"/>
      <c r="C10" s="284"/>
      <c r="D10" s="284"/>
      <c r="E10" s="284"/>
      <c r="F10" s="284"/>
      <c r="G10" s="284"/>
      <c r="H10" s="284"/>
      <c r="I10" s="284"/>
    </row>
    <row r="11" spans="1:9" x14ac:dyDescent="0.2">
      <c r="B11" s="285"/>
      <c r="C11" s="285"/>
      <c r="D11" s="285"/>
      <c r="E11" s="285"/>
      <c r="F11" s="285"/>
      <c r="G11" s="285"/>
      <c r="H11" s="285"/>
      <c r="I11" s="285"/>
    </row>
    <row r="12" spans="1:9" x14ac:dyDescent="0.2">
      <c r="B12" s="285"/>
      <c r="C12" s="285"/>
      <c r="D12" s="285"/>
      <c r="E12" s="285"/>
      <c r="F12" s="285"/>
      <c r="G12" s="285"/>
      <c r="H12" s="285"/>
      <c r="I12" s="285"/>
    </row>
    <row r="13" spans="1:9" x14ac:dyDescent="0.2">
      <c r="B13" s="285"/>
      <c r="C13" s="285"/>
      <c r="D13" s="285"/>
      <c r="E13" s="285"/>
      <c r="F13" s="285"/>
      <c r="G13" s="285"/>
      <c r="H13" s="285"/>
      <c r="I13" s="285"/>
    </row>
    <row r="14" spans="1:9" x14ac:dyDescent="0.2">
      <c r="B14" s="285"/>
      <c r="C14" s="285"/>
      <c r="D14" s="285"/>
      <c r="E14" s="285"/>
      <c r="F14" s="285"/>
      <c r="G14" s="285"/>
      <c r="H14" s="285"/>
      <c r="I14" s="285"/>
    </row>
    <row r="15" spans="1:9" x14ac:dyDescent="0.2">
      <c r="B15" s="285"/>
      <c r="C15" s="285"/>
      <c r="D15" s="285"/>
      <c r="E15" s="285"/>
      <c r="F15" s="285"/>
      <c r="G15" s="285"/>
      <c r="H15" s="285"/>
      <c r="I15" s="285"/>
    </row>
    <row r="16" spans="1:9" x14ac:dyDescent="0.2">
      <c r="B16" s="285"/>
      <c r="C16" s="285"/>
      <c r="D16" s="285"/>
      <c r="E16" s="285"/>
      <c r="F16" s="285"/>
      <c r="G16" s="285"/>
      <c r="H16" s="285"/>
      <c r="I16" s="285"/>
    </row>
    <row r="17" spans="1:9" x14ac:dyDescent="0.2">
      <c r="B17" s="285"/>
      <c r="C17" s="285"/>
      <c r="D17" s="285"/>
      <c r="E17" s="285"/>
      <c r="F17" s="285"/>
      <c r="G17" s="285"/>
      <c r="H17" s="285"/>
      <c r="I17" s="285"/>
    </row>
    <row r="18" spans="1:9" x14ac:dyDescent="0.2">
      <c r="B18" s="285"/>
      <c r="C18" s="285"/>
      <c r="D18" s="285"/>
      <c r="E18" s="285"/>
      <c r="F18" s="285"/>
      <c r="G18" s="285"/>
      <c r="H18" s="285"/>
      <c r="I18" s="285"/>
    </row>
    <row r="19" spans="1:9" x14ac:dyDescent="0.2">
      <c r="B19" s="209"/>
      <c r="C19" s="209"/>
      <c r="D19" s="209"/>
      <c r="E19" s="209"/>
      <c r="F19" s="209"/>
      <c r="G19" s="209"/>
      <c r="H19" s="209"/>
      <c r="I19" s="209"/>
    </row>
    <row r="20" spans="1:9" x14ac:dyDescent="0.2">
      <c r="A20" s="205" t="s">
        <v>312</v>
      </c>
    </row>
    <row r="22" spans="1:9" x14ac:dyDescent="0.2">
      <c r="B22" s="283" t="s">
        <v>334</v>
      </c>
      <c r="C22" s="284"/>
      <c r="D22" s="284"/>
      <c r="E22" s="284"/>
      <c r="F22" s="284"/>
      <c r="G22" s="284"/>
      <c r="H22" s="284"/>
      <c r="I22" s="284"/>
    </row>
    <row r="23" spans="1:9" x14ac:dyDescent="0.2">
      <c r="B23" s="284"/>
      <c r="C23" s="284"/>
      <c r="D23" s="284"/>
      <c r="E23" s="284"/>
      <c r="F23" s="284"/>
      <c r="G23" s="284"/>
      <c r="H23" s="284"/>
      <c r="I23" s="284"/>
    </row>
    <row r="24" spans="1:9" x14ac:dyDescent="0.2">
      <c r="B24" s="284"/>
      <c r="C24" s="284"/>
      <c r="D24" s="284"/>
      <c r="E24" s="284"/>
      <c r="F24" s="284"/>
      <c r="G24" s="284"/>
      <c r="H24" s="284"/>
      <c r="I24" s="284"/>
    </row>
    <row r="25" spans="1:9" x14ac:dyDescent="0.2">
      <c r="B25" s="284"/>
      <c r="C25" s="284"/>
      <c r="D25" s="284"/>
      <c r="E25" s="284"/>
      <c r="F25" s="284"/>
      <c r="G25" s="284"/>
      <c r="H25" s="284"/>
      <c r="I25" s="284"/>
    </row>
    <row r="26" spans="1:9" x14ac:dyDescent="0.2">
      <c r="B26" s="284"/>
      <c r="C26" s="284"/>
      <c r="D26" s="284"/>
      <c r="E26" s="284"/>
      <c r="F26" s="284"/>
      <c r="G26" s="284"/>
      <c r="H26" s="284"/>
      <c r="I26" s="284"/>
    </row>
    <row r="27" spans="1:9" x14ac:dyDescent="0.2">
      <c r="B27" s="284"/>
      <c r="C27" s="284"/>
      <c r="D27" s="284"/>
      <c r="E27" s="284"/>
      <c r="F27" s="284"/>
      <c r="G27" s="284"/>
      <c r="H27" s="284"/>
      <c r="I27" s="284"/>
    </row>
    <row r="28" spans="1:9" x14ac:dyDescent="0.2">
      <c r="B28" s="284"/>
      <c r="C28" s="284"/>
      <c r="D28" s="284"/>
      <c r="E28" s="284"/>
      <c r="F28" s="284"/>
      <c r="G28" s="284"/>
      <c r="H28" s="284"/>
      <c r="I28" s="284"/>
    </row>
    <row r="29" spans="1:9" x14ac:dyDescent="0.2">
      <c r="B29" s="284"/>
      <c r="C29" s="284"/>
      <c r="D29" s="284"/>
      <c r="E29" s="284"/>
      <c r="F29" s="284"/>
      <c r="G29" s="284"/>
      <c r="H29" s="284"/>
      <c r="I29" s="284"/>
    </row>
    <row r="30" spans="1:9" x14ac:dyDescent="0.2">
      <c r="B30" s="284"/>
      <c r="C30" s="284"/>
      <c r="D30" s="284"/>
      <c r="E30" s="284"/>
      <c r="F30" s="284"/>
      <c r="G30" s="284"/>
      <c r="H30" s="284"/>
      <c r="I30" s="284"/>
    </row>
    <row r="31" spans="1:9" x14ac:dyDescent="0.2">
      <c r="B31" s="284"/>
      <c r="C31" s="284"/>
      <c r="D31" s="284"/>
      <c r="E31" s="284"/>
      <c r="F31" s="284"/>
      <c r="G31" s="284"/>
      <c r="H31" s="284"/>
      <c r="I31" s="284"/>
    </row>
    <row r="32" spans="1:9" x14ac:dyDescent="0.2">
      <c r="B32" s="289"/>
      <c r="C32" s="289"/>
      <c r="D32" s="289"/>
      <c r="E32" s="289"/>
      <c r="F32" s="289"/>
      <c r="G32" s="289"/>
      <c r="H32" s="289"/>
      <c r="I32" s="289"/>
    </row>
    <row r="33" spans="1:9" x14ac:dyDescent="0.2">
      <c r="B33" s="289"/>
      <c r="C33" s="289"/>
      <c r="D33" s="289"/>
      <c r="E33" s="289"/>
      <c r="F33" s="289"/>
      <c r="G33" s="289"/>
      <c r="H33" s="289"/>
      <c r="I33" s="289"/>
    </row>
    <row r="34" spans="1:9" x14ac:dyDescent="0.2">
      <c r="B34" s="289"/>
      <c r="C34" s="289"/>
      <c r="D34" s="289"/>
      <c r="E34" s="289"/>
      <c r="F34" s="289"/>
      <c r="G34" s="289"/>
      <c r="H34" s="289"/>
      <c r="I34" s="289"/>
    </row>
    <row r="35" spans="1:9" x14ac:dyDescent="0.2">
      <c r="B35" s="289"/>
      <c r="C35" s="289"/>
      <c r="D35" s="289"/>
      <c r="E35" s="289"/>
      <c r="F35" s="289"/>
      <c r="G35" s="289"/>
      <c r="H35" s="289"/>
      <c r="I35" s="289"/>
    </row>
    <row r="36" spans="1:9" x14ac:dyDescent="0.2">
      <c r="B36" s="289"/>
      <c r="C36" s="289"/>
      <c r="D36" s="289"/>
      <c r="E36" s="289"/>
      <c r="F36" s="289"/>
      <c r="G36" s="289"/>
      <c r="H36" s="289"/>
      <c r="I36" s="289"/>
    </row>
    <row r="37" spans="1:9" ht="16.5" customHeight="1" x14ac:dyDescent="0.2">
      <c r="B37" s="289"/>
      <c r="C37" s="289"/>
      <c r="D37" s="289"/>
      <c r="E37" s="289"/>
      <c r="F37" s="289"/>
      <c r="G37" s="289"/>
      <c r="H37" s="289"/>
      <c r="I37" s="289"/>
    </row>
    <row r="39" spans="1:9" x14ac:dyDescent="0.2">
      <c r="A39" s="205" t="s">
        <v>283</v>
      </c>
    </row>
    <row r="41" spans="1:9" x14ac:dyDescent="0.2">
      <c r="B41" s="283" t="s">
        <v>335</v>
      </c>
      <c r="C41" s="284"/>
      <c r="D41" s="284"/>
      <c r="E41" s="284"/>
      <c r="F41" s="284"/>
      <c r="G41" s="284"/>
      <c r="H41" s="284"/>
      <c r="I41" s="284"/>
    </row>
    <row r="42" spans="1:9" x14ac:dyDescent="0.2">
      <c r="B42" s="284"/>
      <c r="C42" s="284"/>
      <c r="D42" s="284"/>
      <c r="E42" s="284"/>
      <c r="F42" s="284"/>
      <c r="G42" s="284"/>
      <c r="H42" s="284"/>
      <c r="I42" s="284"/>
    </row>
    <row r="43" spans="1:9" x14ac:dyDescent="0.2">
      <c r="B43" s="284"/>
      <c r="C43" s="284"/>
      <c r="D43" s="284"/>
      <c r="E43" s="284"/>
      <c r="F43" s="284"/>
      <c r="G43" s="284"/>
      <c r="H43" s="284"/>
      <c r="I43" s="284"/>
    </row>
    <row r="44" spans="1:9" x14ac:dyDescent="0.2">
      <c r="B44" s="284"/>
      <c r="C44" s="284"/>
      <c r="D44" s="284"/>
      <c r="E44" s="284"/>
      <c r="F44" s="284"/>
      <c r="G44" s="284"/>
      <c r="H44" s="284"/>
      <c r="I44" s="284"/>
    </row>
    <row r="45" spans="1:9" x14ac:dyDescent="0.2">
      <c r="B45" s="284"/>
      <c r="C45" s="284"/>
      <c r="D45" s="284"/>
      <c r="E45" s="284"/>
      <c r="F45" s="284"/>
      <c r="G45" s="284"/>
      <c r="H45" s="284"/>
      <c r="I45" s="284"/>
    </row>
    <row r="47" spans="1:9" x14ac:dyDescent="0.2">
      <c r="A47" s="205" t="s">
        <v>293</v>
      </c>
    </row>
    <row r="49" spans="2:9" x14ac:dyDescent="0.2">
      <c r="B49" s="283" t="s">
        <v>318</v>
      </c>
      <c r="C49" s="284"/>
      <c r="D49" s="284"/>
      <c r="E49" s="284"/>
      <c r="F49" s="284"/>
      <c r="G49" s="284"/>
      <c r="H49" s="284"/>
      <c r="I49" s="284"/>
    </row>
    <row r="50" spans="2:9" x14ac:dyDescent="0.2">
      <c r="B50" s="284"/>
      <c r="C50" s="284"/>
      <c r="D50" s="284"/>
      <c r="E50" s="284"/>
      <c r="F50" s="284"/>
      <c r="G50" s="284"/>
      <c r="H50" s="284"/>
      <c r="I50" s="284"/>
    </row>
    <row r="51" spans="2:9" x14ac:dyDescent="0.2">
      <c r="B51" s="284"/>
      <c r="C51" s="284"/>
      <c r="D51" s="284"/>
      <c r="E51" s="284"/>
      <c r="F51" s="284"/>
      <c r="G51" s="284"/>
      <c r="H51" s="284"/>
      <c r="I51" s="284"/>
    </row>
    <row r="52" spans="2:9" x14ac:dyDescent="0.2">
      <c r="B52" s="284"/>
      <c r="C52" s="284"/>
      <c r="D52" s="284"/>
      <c r="E52" s="284"/>
      <c r="F52" s="284"/>
      <c r="G52" s="284"/>
      <c r="H52" s="284"/>
      <c r="I52" s="284"/>
    </row>
    <row r="53" spans="2:9" x14ac:dyDescent="0.2">
      <c r="B53" s="284"/>
      <c r="C53" s="284"/>
      <c r="D53" s="284"/>
      <c r="E53" s="284"/>
      <c r="F53" s="284"/>
      <c r="G53" s="284"/>
      <c r="H53" s="284"/>
      <c r="I53" s="284"/>
    </row>
    <row r="54" spans="2:9" x14ac:dyDescent="0.2">
      <c r="B54" s="284"/>
      <c r="C54" s="284"/>
      <c r="D54" s="284"/>
      <c r="E54" s="284"/>
      <c r="F54" s="284"/>
      <c r="G54" s="284"/>
      <c r="H54" s="284"/>
      <c r="I54" s="284"/>
    </row>
    <row r="55" spans="2:9" x14ac:dyDescent="0.2">
      <c r="B55" s="284"/>
      <c r="C55" s="284"/>
      <c r="D55" s="284"/>
      <c r="E55" s="284"/>
      <c r="F55" s="284"/>
      <c r="G55" s="284"/>
      <c r="H55" s="284"/>
      <c r="I55" s="284"/>
    </row>
    <row r="56" spans="2:9" x14ac:dyDescent="0.2">
      <c r="B56" s="284"/>
      <c r="C56" s="284"/>
      <c r="D56" s="284"/>
      <c r="E56" s="284"/>
      <c r="F56" s="284"/>
      <c r="G56" s="284"/>
      <c r="H56" s="284"/>
      <c r="I56" s="284"/>
    </row>
    <row r="57" spans="2:9" x14ac:dyDescent="0.2">
      <c r="B57" s="284"/>
      <c r="C57" s="284"/>
      <c r="D57" s="284"/>
      <c r="E57" s="284"/>
      <c r="F57" s="284"/>
      <c r="G57" s="284"/>
      <c r="H57" s="284"/>
      <c r="I57" s="284"/>
    </row>
    <row r="58" spans="2:9" x14ac:dyDescent="0.2">
      <c r="B58" s="285"/>
      <c r="C58" s="285"/>
      <c r="D58" s="285"/>
      <c r="E58" s="285"/>
      <c r="F58" s="285"/>
      <c r="G58" s="285"/>
      <c r="H58" s="285"/>
      <c r="I58" s="285"/>
    </row>
    <row r="59" spans="2:9" x14ac:dyDescent="0.2">
      <c r="B59" s="285"/>
      <c r="C59" s="285"/>
      <c r="D59" s="285"/>
      <c r="E59" s="285"/>
      <c r="F59" s="285"/>
      <c r="G59" s="285"/>
      <c r="H59" s="285"/>
      <c r="I59" s="285"/>
    </row>
    <row r="60" spans="2:9" x14ac:dyDescent="0.2">
      <c r="B60" s="285"/>
      <c r="C60" s="285"/>
      <c r="D60" s="285"/>
      <c r="E60" s="285"/>
      <c r="F60" s="285"/>
      <c r="G60" s="285"/>
      <c r="H60" s="285"/>
      <c r="I60" s="285"/>
    </row>
    <row r="61" spans="2:9" x14ac:dyDescent="0.2">
      <c r="B61" s="285"/>
      <c r="C61" s="285"/>
      <c r="D61" s="285"/>
      <c r="E61" s="285"/>
      <c r="F61" s="285"/>
      <c r="G61" s="285"/>
      <c r="H61" s="285"/>
      <c r="I61" s="285"/>
    </row>
    <row r="62" spans="2:9" x14ac:dyDescent="0.2">
      <c r="B62" s="285"/>
      <c r="C62" s="285"/>
      <c r="D62" s="285"/>
      <c r="E62" s="285"/>
      <c r="F62" s="285"/>
      <c r="G62" s="285"/>
      <c r="H62" s="285"/>
      <c r="I62" s="285"/>
    </row>
    <row r="63" spans="2:9" x14ac:dyDescent="0.2">
      <c r="B63" s="289"/>
      <c r="C63" s="289"/>
      <c r="D63" s="289"/>
      <c r="E63" s="289"/>
      <c r="F63" s="289"/>
      <c r="G63" s="289"/>
      <c r="H63" s="289"/>
      <c r="I63" s="289"/>
    </row>
    <row r="64" spans="2:9" x14ac:dyDescent="0.2">
      <c r="B64" s="289"/>
      <c r="C64" s="289"/>
      <c r="D64" s="289"/>
      <c r="E64" s="289"/>
      <c r="F64" s="289"/>
      <c r="G64" s="289"/>
      <c r="H64" s="289"/>
      <c r="I64" s="289"/>
    </row>
    <row r="65" spans="2:9" x14ac:dyDescent="0.2">
      <c r="B65" s="289"/>
      <c r="C65" s="289"/>
      <c r="D65" s="289"/>
      <c r="E65" s="289"/>
      <c r="F65" s="289"/>
      <c r="G65" s="289"/>
      <c r="H65" s="289"/>
      <c r="I65" s="289"/>
    </row>
    <row r="66" spans="2:9" x14ac:dyDescent="0.2">
      <c r="B66" s="289"/>
      <c r="C66" s="289"/>
      <c r="D66" s="289"/>
      <c r="E66" s="289"/>
      <c r="F66" s="289"/>
      <c r="G66" s="289"/>
      <c r="H66" s="289"/>
      <c r="I66" s="289"/>
    </row>
    <row r="67" spans="2:9" x14ac:dyDescent="0.2">
      <c r="B67" s="289"/>
      <c r="C67" s="289"/>
      <c r="D67" s="289"/>
      <c r="E67" s="289"/>
      <c r="F67" s="289"/>
      <c r="G67" s="289"/>
      <c r="H67" s="289"/>
      <c r="I67" s="289"/>
    </row>
    <row r="68" spans="2:9" x14ac:dyDescent="0.2">
      <c r="B68" s="289"/>
      <c r="C68" s="289"/>
      <c r="D68" s="289"/>
      <c r="E68" s="289"/>
      <c r="F68" s="289"/>
      <c r="G68" s="289"/>
      <c r="H68" s="289"/>
      <c r="I68" s="289"/>
    </row>
    <row r="69" spans="2:9" x14ac:dyDescent="0.2">
      <c r="B69" s="289"/>
      <c r="C69" s="289"/>
      <c r="D69" s="289"/>
      <c r="E69" s="289"/>
      <c r="F69" s="289"/>
      <c r="G69" s="289"/>
      <c r="H69" s="289"/>
      <c r="I69" s="289"/>
    </row>
    <row r="70" spans="2:9" x14ac:dyDescent="0.2">
      <c r="B70" s="289"/>
      <c r="C70" s="289"/>
      <c r="D70" s="289"/>
      <c r="E70" s="289"/>
      <c r="F70" s="289"/>
      <c r="G70" s="289"/>
      <c r="H70" s="289"/>
      <c r="I70" s="289"/>
    </row>
    <row r="71" spans="2:9" x14ac:dyDescent="0.2">
      <c r="B71" s="289"/>
      <c r="C71" s="289"/>
      <c r="D71" s="289"/>
      <c r="E71" s="289"/>
      <c r="F71" s="289"/>
      <c r="G71" s="289"/>
      <c r="H71" s="289"/>
      <c r="I71" s="289"/>
    </row>
    <row r="72" spans="2:9" x14ac:dyDescent="0.2">
      <c r="B72" s="289"/>
      <c r="C72" s="289"/>
      <c r="D72" s="289"/>
      <c r="E72" s="289"/>
      <c r="F72" s="289"/>
      <c r="G72" s="289"/>
      <c r="H72" s="289"/>
      <c r="I72" s="289"/>
    </row>
    <row r="73" spans="2:9" x14ac:dyDescent="0.2">
      <c r="B73" s="289"/>
      <c r="C73" s="289"/>
      <c r="D73" s="289"/>
      <c r="E73" s="289"/>
      <c r="F73" s="289"/>
      <c r="G73" s="289"/>
      <c r="H73" s="289"/>
      <c r="I73" s="289"/>
    </row>
    <row r="74" spans="2:9" x14ac:dyDescent="0.2">
      <c r="B74" s="289"/>
      <c r="C74" s="289"/>
      <c r="D74" s="289"/>
      <c r="E74" s="289"/>
      <c r="F74" s="289"/>
      <c r="G74" s="289"/>
      <c r="H74" s="289"/>
      <c r="I74" s="289"/>
    </row>
    <row r="75" spans="2:9" x14ac:dyDescent="0.2">
      <c r="B75" s="289"/>
      <c r="C75" s="289"/>
      <c r="D75" s="289"/>
      <c r="E75" s="289"/>
      <c r="F75" s="289"/>
      <c r="G75" s="289"/>
      <c r="H75" s="289"/>
      <c r="I75" s="289"/>
    </row>
    <row r="76" spans="2:9" x14ac:dyDescent="0.2">
      <c r="B76" s="289"/>
      <c r="C76" s="289"/>
      <c r="D76" s="289"/>
      <c r="E76" s="289"/>
      <c r="F76" s="289"/>
      <c r="G76" s="289"/>
      <c r="H76" s="289"/>
      <c r="I76" s="289"/>
    </row>
    <row r="77" spans="2:9" x14ac:dyDescent="0.2">
      <c r="B77" s="289"/>
      <c r="C77" s="289"/>
      <c r="D77" s="289"/>
      <c r="E77" s="289"/>
      <c r="F77" s="289"/>
      <c r="G77" s="289"/>
      <c r="H77" s="289"/>
      <c r="I77" s="289"/>
    </row>
    <row r="78" spans="2:9" x14ac:dyDescent="0.2">
      <c r="B78" s="289"/>
      <c r="C78" s="289"/>
      <c r="D78" s="289"/>
      <c r="E78" s="289"/>
      <c r="F78" s="289"/>
      <c r="G78" s="289"/>
      <c r="H78" s="289"/>
      <c r="I78" s="289"/>
    </row>
    <row r="79" spans="2:9" x14ac:dyDescent="0.2">
      <c r="B79" s="289"/>
      <c r="C79" s="289"/>
      <c r="D79" s="289"/>
      <c r="E79" s="289"/>
      <c r="F79" s="289"/>
      <c r="G79" s="289"/>
      <c r="H79" s="289"/>
      <c r="I79" s="289"/>
    </row>
    <row r="80" spans="2:9" x14ac:dyDescent="0.2">
      <c r="B80" s="289"/>
      <c r="C80" s="289"/>
      <c r="D80" s="289"/>
      <c r="E80" s="289"/>
      <c r="F80" s="289"/>
      <c r="G80" s="289"/>
      <c r="H80" s="289"/>
      <c r="I80" s="289"/>
    </row>
    <row r="81" spans="1:9" x14ac:dyDescent="0.2">
      <c r="B81" s="289"/>
      <c r="C81" s="289"/>
      <c r="D81" s="289"/>
      <c r="E81" s="289"/>
      <c r="F81" s="289"/>
      <c r="G81" s="289"/>
      <c r="H81" s="289"/>
      <c r="I81" s="289"/>
    </row>
    <row r="82" spans="1:9" x14ac:dyDescent="0.2">
      <c r="A82" s="205" t="s">
        <v>268</v>
      </c>
    </row>
    <row r="84" spans="1:9" x14ac:dyDescent="0.2">
      <c r="B84" s="283" t="s">
        <v>342</v>
      </c>
      <c r="C84" s="285"/>
      <c r="D84" s="285"/>
      <c r="E84" s="285"/>
      <c r="F84" s="285"/>
      <c r="G84" s="285"/>
      <c r="H84" s="285"/>
      <c r="I84" s="285"/>
    </row>
    <row r="85" spans="1:9" x14ac:dyDescent="0.2">
      <c r="B85" s="285"/>
      <c r="C85" s="285"/>
      <c r="D85" s="285"/>
      <c r="E85" s="285"/>
      <c r="F85" s="285"/>
      <c r="G85" s="285"/>
      <c r="H85" s="285"/>
      <c r="I85" s="285"/>
    </row>
    <row r="86" spans="1:9" x14ac:dyDescent="0.2">
      <c r="B86" s="285"/>
      <c r="C86" s="285"/>
      <c r="D86" s="285"/>
      <c r="E86" s="285"/>
      <c r="F86" s="285"/>
      <c r="G86" s="285"/>
      <c r="H86" s="285"/>
      <c r="I86" s="285"/>
    </row>
    <row r="87" spans="1:9" x14ac:dyDescent="0.2">
      <c r="B87" s="285"/>
      <c r="C87" s="285"/>
      <c r="D87" s="285"/>
      <c r="E87" s="285"/>
      <c r="F87" s="285"/>
      <c r="G87" s="285"/>
      <c r="H87" s="285"/>
      <c r="I87" s="285"/>
    </row>
    <row r="88" spans="1:9" x14ac:dyDescent="0.2">
      <c r="B88" s="285"/>
      <c r="C88" s="285"/>
      <c r="D88" s="285"/>
      <c r="E88" s="285"/>
      <c r="F88" s="285"/>
      <c r="G88" s="285"/>
      <c r="H88" s="285"/>
      <c r="I88" s="285"/>
    </row>
    <row r="89" spans="1:9" x14ac:dyDescent="0.2">
      <c r="B89" s="285"/>
      <c r="C89" s="285"/>
      <c r="D89" s="285"/>
      <c r="E89" s="285"/>
      <c r="F89" s="285"/>
      <c r="G89" s="285"/>
      <c r="H89" s="285"/>
      <c r="I89" s="285"/>
    </row>
    <row r="90" spans="1:9" x14ac:dyDescent="0.2">
      <c r="B90" s="285"/>
      <c r="C90" s="285"/>
      <c r="D90" s="285"/>
      <c r="E90" s="285"/>
      <c r="F90" s="285"/>
      <c r="G90" s="285"/>
      <c r="H90" s="285"/>
      <c r="I90" s="285"/>
    </row>
    <row r="91" spans="1:9" x14ac:dyDescent="0.2">
      <c r="B91" s="285"/>
      <c r="C91" s="285"/>
      <c r="D91" s="285"/>
      <c r="E91" s="285"/>
      <c r="F91" s="285"/>
      <c r="G91" s="285"/>
      <c r="H91" s="285"/>
      <c r="I91" s="285"/>
    </row>
    <row r="92" spans="1:9" x14ac:dyDescent="0.2">
      <c r="B92" s="285"/>
      <c r="C92" s="285"/>
      <c r="D92" s="285"/>
      <c r="E92" s="285"/>
      <c r="F92" s="285"/>
      <c r="G92" s="285"/>
      <c r="H92" s="285"/>
      <c r="I92" s="285"/>
    </row>
    <row r="93" spans="1:9" x14ac:dyDescent="0.2">
      <c r="B93" s="285"/>
      <c r="C93" s="285"/>
      <c r="D93" s="285"/>
      <c r="E93" s="285"/>
      <c r="F93" s="285"/>
      <c r="G93" s="285"/>
      <c r="H93" s="285"/>
      <c r="I93" s="285"/>
    </row>
    <row r="94" spans="1:9" x14ac:dyDescent="0.2">
      <c r="B94" s="285"/>
      <c r="C94" s="285"/>
      <c r="D94" s="285"/>
      <c r="E94" s="285"/>
      <c r="F94" s="285"/>
      <c r="G94" s="285"/>
      <c r="H94" s="285"/>
      <c r="I94" s="285"/>
    </row>
    <row r="95" spans="1:9" x14ac:dyDescent="0.2">
      <c r="B95" s="285"/>
      <c r="C95" s="285"/>
      <c r="D95" s="285"/>
      <c r="E95" s="285"/>
      <c r="F95" s="285"/>
      <c r="G95" s="285"/>
      <c r="H95" s="285"/>
      <c r="I95" s="285"/>
    </row>
    <row r="96" spans="1:9" x14ac:dyDescent="0.2">
      <c r="B96" s="285"/>
      <c r="C96" s="285"/>
      <c r="D96" s="285"/>
      <c r="E96" s="285"/>
      <c r="F96" s="285"/>
      <c r="G96" s="285"/>
      <c r="H96" s="285"/>
      <c r="I96" s="285"/>
    </row>
    <row r="97" spans="2:9" x14ac:dyDescent="0.2">
      <c r="B97" s="212"/>
      <c r="C97" s="212"/>
      <c r="D97" s="212"/>
      <c r="E97" s="212"/>
      <c r="F97" s="212"/>
      <c r="G97" s="212"/>
      <c r="H97" s="212"/>
      <c r="I97" s="212"/>
    </row>
    <row r="98" spans="2:9" x14ac:dyDescent="0.2">
      <c r="B98" s="209"/>
      <c r="C98" s="283" t="s">
        <v>308</v>
      </c>
      <c r="D98" s="284"/>
      <c r="E98" s="284"/>
      <c r="F98" s="284"/>
      <c r="G98" s="284"/>
      <c r="H98" s="284"/>
      <c r="I98" s="284"/>
    </row>
    <row r="99" spans="2:9" x14ac:dyDescent="0.2">
      <c r="B99" s="209"/>
      <c r="C99" s="284"/>
      <c r="D99" s="284"/>
      <c r="E99" s="284"/>
      <c r="F99" s="284"/>
      <c r="G99" s="284"/>
      <c r="H99" s="284"/>
      <c r="I99" s="284"/>
    </row>
    <row r="100" spans="2:9" x14ac:dyDescent="0.2">
      <c r="B100" s="209"/>
      <c r="C100" s="284"/>
      <c r="D100" s="284"/>
      <c r="E100" s="284"/>
      <c r="F100" s="284"/>
      <c r="G100" s="284"/>
      <c r="H100" s="284"/>
      <c r="I100" s="284"/>
    </row>
    <row r="101" spans="2:9" x14ac:dyDescent="0.2">
      <c r="B101" s="209"/>
      <c r="C101" s="284"/>
      <c r="D101" s="284"/>
      <c r="E101" s="284"/>
      <c r="F101" s="284"/>
      <c r="G101" s="284"/>
      <c r="H101" s="284"/>
      <c r="I101" s="284"/>
    </row>
    <row r="102" spans="2:9" x14ac:dyDescent="0.2">
      <c r="B102" s="209"/>
      <c r="C102" s="209"/>
      <c r="D102" s="209"/>
      <c r="E102" s="209"/>
      <c r="F102" s="209"/>
      <c r="G102" s="209"/>
      <c r="H102" s="209"/>
      <c r="I102" s="209"/>
    </row>
    <row r="103" spans="2:9" x14ac:dyDescent="0.2">
      <c r="B103" s="283" t="s">
        <v>341</v>
      </c>
      <c r="C103" s="284"/>
      <c r="D103" s="284"/>
      <c r="E103" s="284"/>
      <c r="F103" s="284"/>
      <c r="G103" s="284"/>
      <c r="H103" s="284"/>
      <c r="I103" s="284"/>
    </row>
    <row r="104" spans="2:9" x14ac:dyDescent="0.2">
      <c r="B104" s="284"/>
      <c r="C104" s="284"/>
      <c r="D104" s="284"/>
      <c r="E104" s="284"/>
      <c r="F104" s="284"/>
      <c r="G104" s="284"/>
      <c r="H104" s="284"/>
      <c r="I104" s="284"/>
    </row>
    <row r="105" spans="2:9" x14ac:dyDescent="0.2">
      <c r="B105" s="284"/>
      <c r="C105" s="284"/>
      <c r="D105" s="284"/>
      <c r="E105" s="284"/>
      <c r="F105" s="284"/>
      <c r="G105" s="284"/>
      <c r="H105" s="284"/>
      <c r="I105" s="284"/>
    </row>
    <row r="106" spans="2:9" x14ac:dyDescent="0.2">
      <c r="B106" s="284"/>
      <c r="C106" s="284"/>
      <c r="D106" s="284"/>
      <c r="E106" s="284"/>
      <c r="F106" s="284"/>
      <c r="G106" s="284"/>
      <c r="H106" s="284"/>
      <c r="I106" s="284"/>
    </row>
    <row r="107" spans="2:9" x14ac:dyDescent="0.2">
      <c r="B107" s="284"/>
      <c r="C107" s="284"/>
      <c r="D107" s="284"/>
      <c r="E107" s="284"/>
      <c r="F107" s="284"/>
      <c r="G107" s="284"/>
      <c r="H107" s="284"/>
      <c r="I107" s="284"/>
    </row>
    <row r="108" spans="2:9" x14ac:dyDescent="0.2">
      <c r="B108" s="284"/>
      <c r="C108" s="284"/>
      <c r="D108" s="284"/>
      <c r="E108" s="284"/>
      <c r="F108" s="284"/>
      <c r="G108" s="284"/>
      <c r="H108" s="284"/>
      <c r="I108" s="284"/>
    </row>
    <row r="109" spans="2:9" x14ac:dyDescent="0.2">
      <c r="B109" s="284"/>
      <c r="C109" s="284"/>
      <c r="D109" s="284"/>
      <c r="E109" s="284"/>
      <c r="F109" s="284"/>
      <c r="G109" s="284"/>
      <c r="H109" s="284"/>
      <c r="I109" s="284"/>
    </row>
    <row r="110" spans="2:9" x14ac:dyDescent="0.2">
      <c r="B110" s="284"/>
      <c r="C110" s="284"/>
      <c r="D110" s="284"/>
      <c r="E110" s="284"/>
      <c r="F110" s="284"/>
      <c r="G110" s="284"/>
      <c r="H110" s="284"/>
      <c r="I110" s="284"/>
    </row>
    <row r="111" spans="2:9" x14ac:dyDescent="0.2">
      <c r="B111" s="284"/>
      <c r="C111" s="284"/>
      <c r="D111" s="284"/>
      <c r="E111" s="284"/>
      <c r="F111" s="284"/>
      <c r="G111" s="284"/>
      <c r="H111" s="284"/>
      <c r="I111" s="284"/>
    </row>
    <row r="112" spans="2:9" x14ac:dyDescent="0.2">
      <c r="B112" s="209"/>
      <c r="C112" s="209"/>
      <c r="D112" s="209"/>
      <c r="E112" s="209"/>
      <c r="F112" s="209"/>
      <c r="G112" s="209"/>
      <c r="H112" s="209"/>
      <c r="I112" s="209"/>
    </row>
    <row r="113" spans="2:9" x14ac:dyDescent="0.2">
      <c r="B113" s="283" t="s">
        <v>340</v>
      </c>
      <c r="C113" s="284"/>
      <c r="D113" s="284"/>
      <c r="E113" s="284"/>
      <c r="F113" s="284"/>
      <c r="G113" s="284"/>
      <c r="H113" s="284"/>
      <c r="I113" s="284"/>
    </row>
    <row r="114" spans="2:9" x14ac:dyDescent="0.2">
      <c r="B114" s="283"/>
      <c r="C114" s="284"/>
      <c r="D114" s="284"/>
      <c r="E114" s="284"/>
      <c r="F114" s="284"/>
      <c r="G114" s="284"/>
      <c r="H114" s="284"/>
      <c r="I114" s="284"/>
    </row>
    <row r="115" spans="2:9" x14ac:dyDescent="0.2">
      <c r="B115" s="283"/>
      <c r="C115" s="284"/>
      <c r="D115" s="284"/>
      <c r="E115" s="284"/>
      <c r="F115" s="284"/>
      <c r="G115" s="284"/>
      <c r="H115" s="284"/>
      <c r="I115" s="284"/>
    </row>
    <row r="116" spans="2:9" x14ac:dyDescent="0.2">
      <c r="B116" s="283"/>
      <c r="C116" s="284"/>
      <c r="D116" s="284"/>
      <c r="E116" s="284"/>
      <c r="F116" s="284"/>
      <c r="G116" s="284"/>
      <c r="H116" s="284"/>
      <c r="I116" s="284"/>
    </row>
    <row r="117" spans="2:9" x14ac:dyDescent="0.2">
      <c r="B117" s="283"/>
      <c r="C117" s="284"/>
      <c r="D117" s="284"/>
      <c r="E117" s="284"/>
      <c r="F117" s="284"/>
      <c r="G117" s="284"/>
      <c r="H117" s="284"/>
      <c r="I117" s="284"/>
    </row>
    <row r="118" spans="2:9" x14ac:dyDescent="0.2">
      <c r="B118" s="283"/>
      <c r="C118" s="284"/>
      <c r="D118" s="284"/>
      <c r="E118" s="284"/>
      <c r="F118" s="284"/>
      <c r="G118" s="284"/>
      <c r="H118" s="284"/>
      <c r="I118" s="284"/>
    </row>
    <row r="119" spans="2:9" x14ac:dyDescent="0.2">
      <c r="B119" s="283"/>
      <c r="C119" s="284"/>
      <c r="D119" s="284"/>
      <c r="E119" s="284"/>
      <c r="F119" s="284"/>
      <c r="G119" s="284"/>
      <c r="H119" s="284"/>
      <c r="I119" s="284"/>
    </row>
    <row r="120" spans="2:9" x14ac:dyDescent="0.2">
      <c r="B120" s="283"/>
      <c r="C120" s="284"/>
      <c r="D120" s="284"/>
      <c r="E120" s="284"/>
      <c r="F120" s="284"/>
      <c r="G120" s="284"/>
      <c r="H120" s="284"/>
      <c r="I120" s="284"/>
    </row>
    <row r="121" spans="2:9" x14ac:dyDescent="0.2">
      <c r="B121" s="283"/>
      <c r="C121" s="284"/>
      <c r="D121" s="284"/>
      <c r="E121" s="284"/>
      <c r="F121" s="284"/>
      <c r="G121" s="284"/>
      <c r="H121" s="284"/>
      <c r="I121" s="284"/>
    </row>
    <row r="122" spans="2:9" x14ac:dyDescent="0.2">
      <c r="B122" s="284"/>
      <c r="C122" s="284"/>
      <c r="D122" s="284"/>
      <c r="E122" s="284"/>
      <c r="F122" s="284"/>
      <c r="G122" s="284"/>
      <c r="H122" s="284"/>
      <c r="I122" s="284"/>
    </row>
    <row r="124" spans="2:9" x14ac:dyDescent="0.2">
      <c r="B124" s="287" t="s">
        <v>339</v>
      </c>
      <c r="C124" s="288"/>
      <c r="D124" s="288"/>
      <c r="E124" s="288"/>
      <c r="F124" s="288"/>
      <c r="G124" s="288"/>
      <c r="H124" s="288"/>
      <c r="I124" s="288"/>
    </row>
    <row r="125" spans="2:9" x14ac:dyDescent="0.2">
      <c r="B125" s="287"/>
      <c r="C125" s="288"/>
      <c r="D125" s="288"/>
      <c r="E125" s="288"/>
      <c r="F125" s="288"/>
      <c r="G125" s="288"/>
      <c r="H125" s="288"/>
      <c r="I125" s="288"/>
    </row>
    <row r="126" spans="2:9" x14ac:dyDescent="0.2">
      <c r="B126" s="287"/>
      <c r="C126" s="288"/>
      <c r="D126" s="288"/>
      <c r="E126" s="288"/>
      <c r="F126" s="288"/>
      <c r="G126" s="288"/>
      <c r="H126" s="288"/>
      <c r="I126" s="288"/>
    </row>
    <row r="127" spans="2:9" x14ac:dyDescent="0.2">
      <c r="B127" s="287"/>
      <c r="C127" s="288"/>
      <c r="D127" s="288"/>
      <c r="E127" s="288"/>
      <c r="F127" s="288"/>
      <c r="G127" s="288"/>
      <c r="H127" s="288"/>
      <c r="I127" s="288"/>
    </row>
    <row r="128" spans="2:9" x14ac:dyDescent="0.2">
      <c r="B128" s="287"/>
      <c r="C128" s="288"/>
      <c r="D128" s="288"/>
      <c r="E128" s="288"/>
      <c r="F128" s="288"/>
      <c r="G128" s="288"/>
      <c r="H128" s="288"/>
      <c r="I128" s="288"/>
    </row>
    <row r="129" spans="2:9" x14ac:dyDescent="0.2">
      <c r="B129" s="287"/>
      <c r="C129" s="288"/>
      <c r="D129" s="288"/>
      <c r="E129" s="288"/>
      <c r="F129" s="288"/>
      <c r="G129" s="288"/>
      <c r="H129" s="288"/>
      <c r="I129" s="288"/>
    </row>
    <row r="130" spans="2:9" x14ac:dyDescent="0.2">
      <c r="B130" s="287"/>
      <c r="C130" s="288"/>
      <c r="D130" s="288"/>
      <c r="E130" s="288"/>
      <c r="F130" s="288"/>
      <c r="G130" s="288"/>
      <c r="H130" s="288"/>
      <c r="I130" s="288"/>
    </row>
    <row r="131" spans="2:9" x14ac:dyDescent="0.2">
      <c r="B131" s="287"/>
      <c r="C131" s="288"/>
      <c r="D131" s="288"/>
      <c r="E131" s="288"/>
      <c r="F131" s="288"/>
      <c r="G131" s="288"/>
      <c r="H131" s="288"/>
      <c r="I131" s="288"/>
    </row>
    <row r="132" spans="2:9" x14ac:dyDescent="0.2">
      <c r="B132" s="287"/>
      <c r="C132" s="288"/>
      <c r="D132" s="288"/>
      <c r="E132" s="288"/>
      <c r="F132" s="288"/>
      <c r="G132" s="288"/>
      <c r="H132" s="288"/>
      <c r="I132" s="288"/>
    </row>
    <row r="133" spans="2:9" ht="12" customHeight="1" x14ac:dyDescent="0.2">
      <c r="B133" s="288"/>
      <c r="C133" s="288"/>
      <c r="D133" s="288"/>
      <c r="E133" s="288"/>
      <c r="F133" s="288"/>
      <c r="G133" s="288"/>
      <c r="H133" s="288"/>
      <c r="I133" s="288"/>
    </row>
    <row r="135" spans="2:9" x14ac:dyDescent="0.2">
      <c r="B135" s="283" t="s">
        <v>316</v>
      </c>
      <c r="C135" s="284"/>
      <c r="D135" s="284"/>
      <c r="E135" s="284"/>
      <c r="F135" s="284"/>
      <c r="G135" s="284"/>
      <c r="H135" s="284"/>
      <c r="I135" s="284"/>
    </row>
    <row r="136" spans="2:9" x14ac:dyDescent="0.2">
      <c r="B136" s="283"/>
      <c r="C136" s="284"/>
      <c r="D136" s="284"/>
      <c r="E136" s="284"/>
      <c r="F136" s="284"/>
      <c r="G136" s="284"/>
      <c r="H136" s="284"/>
      <c r="I136" s="284"/>
    </row>
    <row r="137" spans="2:9" x14ac:dyDescent="0.2">
      <c r="B137" s="283"/>
      <c r="C137" s="284"/>
      <c r="D137" s="284"/>
      <c r="E137" s="284"/>
      <c r="F137" s="284"/>
      <c r="G137" s="284"/>
      <c r="H137" s="284"/>
      <c r="I137" s="284"/>
    </row>
    <row r="138" spans="2:9" x14ac:dyDescent="0.2">
      <c r="B138" s="283"/>
      <c r="C138" s="284"/>
      <c r="D138" s="284"/>
      <c r="E138" s="284"/>
      <c r="F138" s="284"/>
      <c r="G138" s="284"/>
      <c r="H138" s="284"/>
      <c r="I138" s="284"/>
    </row>
    <row r="139" spans="2:9" x14ac:dyDescent="0.2">
      <c r="B139" s="283"/>
      <c r="C139" s="284"/>
      <c r="D139" s="284"/>
      <c r="E139" s="284"/>
      <c r="F139" s="284"/>
      <c r="G139" s="284"/>
      <c r="H139" s="284"/>
      <c r="I139" s="284"/>
    </row>
    <row r="140" spans="2:9" x14ac:dyDescent="0.2">
      <c r="B140" s="283"/>
      <c r="C140" s="284"/>
      <c r="D140" s="284"/>
      <c r="E140" s="284"/>
      <c r="F140" s="284"/>
      <c r="G140" s="284"/>
      <c r="H140" s="284"/>
      <c r="I140" s="284"/>
    </row>
    <row r="141" spans="2:9" ht="13.5" thickBot="1" x14ac:dyDescent="0.25">
      <c r="B141" s="284"/>
      <c r="C141" s="284"/>
      <c r="D141" s="284"/>
      <c r="E141" s="284"/>
      <c r="F141" s="284"/>
      <c r="G141" s="284"/>
      <c r="H141" s="284"/>
      <c r="I141" s="284"/>
    </row>
    <row r="142" spans="2:9" ht="13.5" thickBot="1" x14ac:dyDescent="0.25">
      <c r="C142" s="290">
        <f>ROUND(('Service Fee Rate'!J29+'Service Fee Rate'!J36)/6,2)</f>
        <v>0</v>
      </c>
      <c r="D142" s="291"/>
    </row>
    <row r="143" spans="2:9" x14ac:dyDescent="0.2">
      <c r="C143" s="208"/>
      <c r="D143" s="208"/>
    </row>
    <row r="144" spans="2:9" x14ac:dyDescent="0.2">
      <c r="C144" s="286" t="s">
        <v>328</v>
      </c>
      <c r="D144" s="284"/>
      <c r="E144" s="284"/>
      <c r="F144" s="284"/>
      <c r="G144" s="284"/>
      <c r="H144" s="284"/>
      <c r="I144" s="284"/>
    </row>
    <row r="145" spans="1:9" x14ac:dyDescent="0.2">
      <c r="B145" s="66"/>
      <c r="C145" s="284"/>
      <c r="D145" s="284"/>
      <c r="E145" s="284"/>
      <c r="F145" s="284"/>
      <c r="G145" s="284"/>
      <c r="H145" s="284"/>
      <c r="I145" s="284"/>
    </row>
    <row r="146" spans="1:9" x14ac:dyDescent="0.2">
      <c r="B146" s="66"/>
      <c r="C146" s="284"/>
      <c r="D146" s="284"/>
      <c r="E146" s="284"/>
      <c r="F146" s="284"/>
      <c r="G146" s="284"/>
      <c r="H146" s="284"/>
      <c r="I146" s="284"/>
    </row>
    <row r="147" spans="1:9" x14ac:dyDescent="0.2">
      <c r="B147" s="66"/>
      <c r="C147" s="284"/>
      <c r="D147" s="284"/>
      <c r="E147" s="284"/>
      <c r="F147" s="284"/>
      <c r="G147" s="284"/>
      <c r="H147" s="284"/>
      <c r="I147" s="284"/>
    </row>
    <row r="148" spans="1:9" x14ac:dyDescent="0.2">
      <c r="B148" s="66"/>
      <c r="C148" s="284"/>
      <c r="D148" s="284"/>
      <c r="E148" s="284"/>
      <c r="F148" s="284"/>
      <c r="G148" s="284"/>
      <c r="H148" s="284"/>
      <c r="I148" s="284"/>
    </row>
    <row r="149" spans="1:9" x14ac:dyDescent="0.2">
      <c r="B149" s="66"/>
      <c r="C149" s="284"/>
      <c r="D149" s="284"/>
      <c r="E149" s="284"/>
      <c r="F149" s="284"/>
      <c r="G149" s="284"/>
      <c r="H149" s="284"/>
      <c r="I149" s="284"/>
    </row>
    <row r="150" spans="1:9" x14ac:dyDescent="0.2">
      <c r="B150" s="66"/>
      <c r="C150" s="284"/>
      <c r="D150" s="284"/>
      <c r="E150" s="284"/>
      <c r="F150" s="284"/>
      <c r="G150" s="284"/>
      <c r="H150" s="284"/>
      <c r="I150" s="284"/>
    </row>
    <row r="151" spans="1:9" x14ac:dyDescent="0.2">
      <c r="B151" s="66"/>
      <c r="C151" s="284"/>
      <c r="D151" s="284"/>
      <c r="E151" s="284"/>
      <c r="F151" s="284"/>
      <c r="G151" s="284"/>
      <c r="H151" s="284"/>
      <c r="I151" s="284"/>
    </row>
    <row r="152" spans="1:9" x14ac:dyDescent="0.2">
      <c r="B152" s="66"/>
      <c r="C152" s="66"/>
      <c r="D152" s="66"/>
      <c r="E152" s="66"/>
      <c r="F152" s="66"/>
      <c r="G152" s="66"/>
      <c r="H152" s="66"/>
      <c r="I152" s="66"/>
    </row>
    <row r="153" spans="1:9" x14ac:dyDescent="0.2">
      <c r="B153" s="283" t="s">
        <v>338</v>
      </c>
      <c r="C153" s="284"/>
      <c r="D153" s="284"/>
      <c r="E153" s="284"/>
      <c r="F153" s="284"/>
      <c r="G153" s="284"/>
      <c r="H153" s="284"/>
      <c r="I153" s="284"/>
    </row>
    <row r="154" spans="1:9" x14ac:dyDescent="0.2">
      <c r="B154" s="284"/>
      <c r="C154" s="284"/>
      <c r="D154" s="284"/>
      <c r="E154" s="284"/>
      <c r="F154" s="284"/>
      <c r="G154" s="284"/>
      <c r="H154" s="284"/>
      <c r="I154" s="284"/>
    </row>
    <row r="155" spans="1:9" x14ac:dyDescent="0.2">
      <c r="B155" s="284"/>
      <c r="C155" s="284"/>
      <c r="D155" s="284"/>
      <c r="E155" s="284"/>
      <c r="F155" s="284"/>
      <c r="G155" s="284"/>
      <c r="H155" s="284"/>
      <c r="I155" s="284"/>
    </row>
    <row r="156" spans="1:9" x14ac:dyDescent="0.2">
      <c r="C156" s="208"/>
      <c r="D156" s="208"/>
    </row>
    <row r="157" spans="1:9" x14ac:dyDescent="0.2">
      <c r="A157" s="205" t="s">
        <v>311</v>
      </c>
    </row>
    <row r="159" spans="1:9" x14ac:dyDescent="0.2">
      <c r="B159" s="283" t="s">
        <v>317</v>
      </c>
      <c r="C159" s="284"/>
      <c r="D159" s="284"/>
      <c r="E159" s="284"/>
      <c r="F159" s="284"/>
      <c r="G159" s="284"/>
      <c r="H159" s="284"/>
      <c r="I159" s="284"/>
    </row>
    <row r="160" spans="1:9" x14ac:dyDescent="0.2">
      <c r="B160" s="283"/>
      <c r="C160" s="284"/>
      <c r="D160" s="284"/>
      <c r="E160" s="284"/>
      <c r="F160" s="284"/>
      <c r="G160" s="284"/>
      <c r="H160" s="284"/>
      <c r="I160" s="284"/>
    </row>
    <row r="161" spans="1:9" x14ac:dyDescent="0.2">
      <c r="B161" s="284"/>
      <c r="C161" s="284"/>
      <c r="D161" s="284"/>
      <c r="E161" s="284"/>
      <c r="F161" s="284"/>
      <c r="G161" s="284"/>
      <c r="H161" s="284"/>
      <c r="I161" s="284"/>
    </row>
    <row r="163" spans="1:9" x14ac:dyDescent="0.2">
      <c r="A163" s="205" t="s">
        <v>313</v>
      </c>
    </row>
    <row r="165" spans="1:9" x14ac:dyDescent="0.2">
      <c r="B165" s="287" t="s">
        <v>337</v>
      </c>
      <c r="C165" s="288"/>
      <c r="D165" s="288"/>
      <c r="E165" s="288"/>
      <c r="F165" s="288"/>
      <c r="G165" s="288"/>
      <c r="H165" s="288"/>
      <c r="I165" s="288"/>
    </row>
    <row r="166" spans="1:9" x14ac:dyDescent="0.2">
      <c r="B166" s="288"/>
      <c r="C166" s="288"/>
      <c r="D166" s="288"/>
      <c r="E166" s="288"/>
      <c r="F166" s="288"/>
      <c r="G166" s="288"/>
      <c r="H166" s="288"/>
      <c r="I166" s="288"/>
    </row>
    <row r="167" spans="1:9" x14ac:dyDescent="0.2">
      <c r="B167" s="288"/>
      <c r="C167" s="288"/>
      <c r="D167" s="288"/>
      <c r="E167" s="288"/>
      <c r="F167" s="288"/>
      <c r="G167" s="288"/>
      <c r="H167" s="288"/>
      <c r="I167" s="288"/>
    </row>
    <row r="169" spans="1:9" x14ac:dyDescent="0.2">
      <c r="A169" s="205" t="s">
        <v>314</v>
      </c>
    </row>
    <row r="171" spans="1:9" x14ac:dyDescent="0.2">
      <c r="B171" s="283" t="s">
        <v>336</v>
      </c>
      <c r="C171" s="284"/>
      <c r="D171" s="284"/>
      <c r="E171" s="284"/>
      <c r="F171" s="284"/>
      <c r="G171" s="284"/>
      <c r="H171" s="284"/>
      <c r="I171" s="284"/>
    </row>
    <row r="172" spans="1:9" x14ac:dyDescent="0.2">
      <c r="B172" s="283"/>
      <c r="C172" s="284"/>
      <c r="D172" s="284"/>
      <c r="E172" s="284"/>
      <c r="F172" s="284"/>
      <c r="G172" s="284"/>
      <c r="H172" s="284"/>
      <c r="I172" s="284"/>
    </row>
    <row r="173" spans="1:9" x14ac:dyDescent="0.2">
      <c r="B173" s="283"/>
      <c r="C173" s="284"/>
      <c r="D173" s="284"/>
      <c r="E173" s="284"/>
      <c r="F173" s="284"/>
      <c r="G173" s="284"/>
      <c r="H173" s="284"/>
      <c r="I173" s="284"/>
    </row>
    <row r="174" spans="1:9" ht="18" customHeight="1" x14ac:dyDescent="0.2">
      <c r="B174" s="284"/>
      <c r="C174" s="284"/>
      <c r="D174" s="284"/>
      <c r="E174" s="284"/>
      <c r="F174" s="284"/>
      <c r="G174" s="284"/>
      <c r="H174" s="284"/>
      <c r="I174" s="284"/>
    </row>
    <row r="177" spans="2:2" x14ac:dyDescent="0.2">
      <c r="B177" s="206"/>
    </row>
  </sheetData>
  <mergeCells count="16">
    <mergeCell ref="C98:I101"/>
    <mergeCell ref="B153:I155"/>
    <mergeCell ref="B159:I161"/>
    <mergeCell ref="B165:I167"/>
    <mergeCell ref="B171:I174"/>
    <mergeCell ref="B103:I111"/>
    <mergeCell ref="B113:I122"/>
    <mergeCell ref="B124:I133"/>
    <mergeCell ref="B135:I141"/>
    <mergeCell ref="C142:D142"/>
    <mergeCell ref="C144:I151"/>
    <mergeCell ref="B5:I18"/>
    <mergeCell ref="B22:I37"/>
    <mergeCell ref="B41:I45"/>
    <mergeCell ref="B49:I81"/>
    <mergeCell ref="B84:I9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3294B"/>
    <pageSetUpPr fitToPage="1"/>
  </sheetPr>
  <dimension ref="A1:N82"/>
  <sheetViews>
    <sheetView zoomScale="85" zoomScaleNormal="85" workbookViewId="0">
      <selection sqref="A1:M4"/>
    </sheetView>
  </sheetViews>
  <sheetFormatPr defaultRowHeight="12.75" x14ac:dyDescent="0.2"/>
  <cols>
    <col min="1" max="1" width="4.28515625" style="2" customWidth="1"/>
    <col min="2" max="2" width="2.5703125" style="2" customWidth="1"/>
    <col min="3" max="3" width="23.5703125" style="2" customWidth="1"/>
    <col min="4" max="4" width="10.85546875" style="2" customWidth="1"/>
    <col min="5" max="5" width="28.42578125" style="2" customWidth="1"/>
    <col min="6" max="6" width="10.28515625" style="2" customWidth="1"/>
    <col min="7" max="7" width="7.7109375" style="2" customWidth="1"/>
    <col min="8" max="8" width="20.140625" style="2" customWidth="1"/>
    <col min="9" max="9" width="29.7109375" style="2" customWidth="1"/>
    <col min="10" max="10" width="25.85546875" style="3" customWidth="1"/>
    <col min="11" max="11" width="3.28515625" style="2" customWidth="1"/>
    <col min="12" max="12" width="4.140625" style="2" customWidth="1"/>
    <col min="13" max="13" width="3.140625" style="2" customWidth="1"/>
    <col min="14" max="16384" width="9.140625" style="2"/>
  </cols>
  <sheetData>
    <row r="1" spans="1:13" ht="18.75" customHeight="1" x14ac:dyDescent="0.2">
      <c r="A1" s="292" t="s">
        <v>332</v>
      </c>
      <c r="B1" s="284"/>
      <c r="C1" s="284"/>
      <c r="D1" s="284"/>
      <c r="E1" s="284"/>
      <c r="F1" s="284"/>
      <c r="G1" s="284"/>
      <c r="H1" s="284"/>
      <c r="I1" s="284"/>
      <c r="J1" s="284"/>
      <c r="K1" s="284"/>
      <c r="L1" s="284"/>
      <c r="M1" s="284"/>
    </row>
    <row r="2" spans="1:13" ht="24.75" customHeight="1" x14ac:dyDescent="0.2">
      <c r="A2" s="284"/>
      <c r="B2" s="284"/>
      <c r="C2" s="284"/>
      <c r="D2" s="284"/>
      <c r="E2" s="284"/>
      <c r="F2" s="284"/>
      <c r="G2" s="284"/>
      <c r="H2" s="284"/>
      <c r="I2" s="284"/>
      <c r="J2" s="284"/>
      <c r="K2" s="284"/>
      <c r="L2" s="284"/>
      <c r="M2" s="284"/>
    </row>
    <row r="3" spans="1:13" ht="24.75" customHeight="1" x14ac:dyDescent="0.2">
      <c r="A3" s="284"/>
      <c r="B3" s="284"/>
      <c r="C3" s="284"/>
      <c r="D3" s="284"/>
      <c r="E3" s="284"/>
      <c r="F3" s="284"/>
      <c r="G3" s="284"/>
      <c r="H3" s="284"/>
      <c r="I3" s="284"/>
      <c r="J3" s="284"/>
      <c r="K3" s="284"/>
      <c r="L3" s="284"/>
      <c r="M3" s="284"/>
    </row>
    <row r="4" spans="1:13" ht="29.25" customHeight="1" x14ac:dyDescent="0.2">
      <c r="A4" s="284"/>
      <c r="B4" s="284"/>
      <c r="C4" s="284"/>
      <c r="D4" s="284"/>
      <c r="E4" s="284"/>
      <c r="F4" s="284"/>
      <c r="G4" s="284"/>
      <c r="H4" s="284"/>
      <c r="I4" s="284"/>
      <c r="J4" s="284"/>
      <c r="K4" s="284"/>
      <c r="L4" s="284"/>
      <c r="M4" s="284"/>
    </row>
    <row r="5" spans="1:13" ht="10.5" customHeight="1" thickBot="1" x14ac:dyDescent="0.25"/>
    <row r="6" spans="1:13" ht="12.75" customHeight="1" x14ac:dyDescent="0.2">
      <c r="B6" s="4"/>
      <c r="C6" s="5"/>
      <c r="D6" s="5"/>
      <c r="E6" s="5"/>
      <c r="F6" s="5"/>
      <c r="G6" s="5"/>
      <c r="H6" s="5"/>
      <c r="I6" s="5"/>
      <c r="J6" s="6"/>
      <c r="K6" s="5"/>
      <c r="L6" s="5"/>
      <c r="M6" s="7"/>
    </row>
    <row r="7" spans="1:13" ht="23.25" x14ac:dyDescent="0.35">
      <c r="B7" s="8"/>
      <c r="C7" s="219"/>
      <c r="D7" s="219"/>
      <c r="E7" s="219"/>
      <c r="F7" s="219"/>
      <c r="G7" s="219"/>
      <c r="H7" s="219"/>
      <c r="I7" s="219"/>
      <c r="J7" s="219"/>
      <c r="K7" s="219"/>
      <c r="L7" s="219"/>
      <c r="M7" s="9"/>
    </row>
    <row r="8" spans="1:13" ht="18.75" x14ac:dyDescent="0.3">
      <c r="B8" s="8"/>
      <c r="C8" s="220"/>
      <c r="D8" s="220"/>
      <c r="E8" s="220"/>
      <c r="F8" s="220"/>
      <c r="G8" s="220"/>
      <c r="H8" s="220"/>
      <c r="I8" s="220"/>
      <c r="J8" s="220"/>
      <c r="K8" s="220"/>
      <c r="L8" s="220"/>
      <c r="M8" s="9"/>
    </row>
    <row r="9" spans="1:13" ht="16.5" x14ac:dyDescent="0.3">
      <c r="B9" s="8"/>
      <c r="C9" s="10"/>
      <c r="D9" s="10"/>
      <c r="E9" s="11"/>
      <c r="F9" s="10"/>
      <c r="G9" s="11"/>
      <c r="H9" s="11"/>
      <c r="I9" s="11"/>
      <c r="J9" s="12"/>
      <c r="K9" s="11"/>
      <c r="L9" s="11"/>
      <c r="M9" s="9"/>
    </row>
    <row r="10" spans="1:13" ht="23.25" x14ac:dyDescent="0.35">
      <c r="B10" s="8"/>
      <c r="C10" s="243" t="s">
        <v>278</v>
      </c>
      <c r="D10" s="243"/>
      <c r="E10" s="243"/>
      <c r="F10" s="243"/>
      <c r="G10" s="243"/>
      <c r="H10" s="243"/>
      <c r="I10" s="243"/>
      <c r="J10" s="243"/>
      <c r="K10" s="243"/>
      <c r="L10" s="243"/>
      <c r="M10" s="9"/>
    </row>
    <row r="11" spans="1:13" ht="23.25" x14ac:dyDescent="0.35">
      <c r="B11" s="8"/>
      <c r="C11" s="246" t="s">
        <v>279</v>
      </c>
      <c r="D11" s="247"/>
      <c r="E11" s="247"/>
      <c r="F11" s="247"/>
      <c r="G11" s="247"/>
      <c r="H11" s="247"/>
      <c r="I11" s="247"/>
      <c r="J11" s="247"/>
      <c r="K11" s="215"/>
      <c r="L11" s="215"/>
      <c r="M11" s="9"/>
    </row>
    <row r="12" spans="1:13" s="191" customFormat="1" ht="23.25" x14ac:dyDescent="0.35">
      <c r="B12" s="8"/>
      <c r="C12" s="215"/>
      <c r="D12" s="215"/>
      <c r="E12" s="215"/>
      <c r="F12" s="215"/>
      <c r="G12" s="215"/>
      <c r="H12" s="215"/>
      <c r="I12" s="215"/>
      <c r="J12" s="215"/>
      <c r="K12" s="215"/>
      <c r="L12" s="215"/>
      <c r="M12" s="9"/>
    </row>
    <row r="13" spans="1:13" s="16" customFormat="1" ht="18.75" x14ac:dyDescent="0.3">
      <c r="B13" s="15"/>
      <c r="C13" s="193" t="s">
        <v>294</v>
      </c>
      <c r="D13" s="194"/>
      <c r="E13" s="195"/>
      <c r="F13" s="169" t="s">
        <v>220</v>
      </c>
      <c r="G13" s="170"/>
      <c r="H13" s="167"/>
      <c r="I13" s="168"/>
      <c r="J13" s="107" t="s">
        <v>267</v>
      </c>
      <c r="K13" s="86"/>
      <c r="L13" s="21"/>
      <c r="M13" s="55"/>
    </row>
    <row r="14" spans="1:13" s="16" customFormat="1" ht="18.75" x14ac:dyDescent="0.3">
      <c r="B14" s="15"/>
      <c r="C14" s="104" t="s">
        <v>203</v>
      </c>
      <c r="D14" s="88"/>
      <c r="E14" s="91"/>
      <c r="F14" s="213" t="s">
        <v>127</v>
      </c>
      <c r="G14" s="88"/>
      <c r="H14" s="88"/>
      <c r="I14" s="89"/>
      <c r="J14" s="164">
        <v>45000</v>
      </c>
      <c r="K14" s="54"/>
      <c r="L14" s="54"/>
      <c r="M14" s="64"/>
    </row>
    <row r="15" spans="1:13" s="16" customFormat="1" ht="18.75" x14ac:dyDescent="0.3">
      <c r="B15" s="15"/>
      <c r="C15" s="103" t="s">
        <v>204</v>
      </c>
      <c r="D15" s="88"/>
      <c r="E15" s="91"/>
      <c r="F15" s="213" t="s">
        <v>128</v>
      </c>
      <c r="G15" s="88"/>
      <c r="H15" s="88"/>
      <c r="I15" s="89"/>
      <c r="J15" s="164">
        <v>11500</v>
      </c>
      <c r="K15" s="86"/>
      <c r="L15" s="21"/>
      <c r="M15" s="55"/>
    </row>
    <row r="16" spans="1:13" s="16" customFormat="1" ht="18.75" x14ac:dyDescent="0.3">
      <c r="B16" s="15"/>
      <c r="C16" s="103" t="s">
        <v>205</v>
      </c>
      <c r="D16" s="88"/>
      <c r="E16" s="91"/>
      <c r="F16" s="213" t="s">
        <v>129</v>
      </c>
      <c r="G16" s="88"/>
      <c r="H16" s="88"/>
      <c r="I16" s="89"/>
      <c r="J16" s="164">
        <v>2000</v>
      </c>
      <c r="K16" s="86"/>
      <c r="L16" s="21"/>
      <c r="M16" s="55"/>
    </row>
    <row r="17" spans="2:13" s="16" customFormat="1" ht="18.75" x14ac:dyDescent="0.3">
      <c r="B17" s="15"/>
      <c r="C17" s="104" t="s">
        <v>206</v>
      </c>
      <c r="D17" s="88"/>
      <c r="E17" s="91"/>
      <c r="F17" s="213" t="s">
        <v>207</v>
      </c>
      <c r="G17" s="88"/>
      <c r="H17" s="88"/>
      <c r="I17" s="89"/>
      <c r="J17" s="164"/>
      <c r="K17" s="54"/>
      <c r="L17" s="21"/>
      <c r="M17" s="55"/>
    </row>
    <row r="18" spans="2:13" s="16" customFormat="1" ht="18.75" x14ac:dyDescent="0.3">
      <c r="B18" s="15"/>
      <c r="C18" s="104" t="s">
        <v>208</v>
      </c>
      <c r="D18" s="88"/>
      <c r="E18" s="91"/>
      <c r="F18" s="213" t="s">
        <v>130</v>
      </c>
      <c r="G18" s="88"/>
      <c r="H18" s="88"/>
      <c r="I18" s="89"/>
      <c r="J18" s="164"/>
      <c r="K18" s="86"/>
      <c r="L18" s="21"/>
      <c r="M18" s="55"/>
    </row>
    <row r="19" spans="2:13" s="16" customFormat="1" ht="18.75" x14ac:dyDescent="0.3">
      <c r="B19" s="15"/>
      <c r="C19" s="103" t="s">
        <v>209</v>
      </c>
      <c r="D19" s="88"/>
      <c r="E19" s="91"/>
      <c r="F19" s="213" t="s">
        <v>131</v>
      </c>
      <c r="G19" s="88"/>
      <c r="H19" s="88"/>
      <c r="I19" s="89"/>
      <c r="J19" s="164"/>
      <c r="K19" s="86"/>
      <c r="L19" s="21"/>
      <c r="M19" s="55"/>
    </row>
    <row r="20" spans="2:13" s="16" customFormat="1" ht="18.75" x14ac:dyDescent="0.3">
      <c r="B20" s="15"/>
      <c r="C20" s="103" t="s">
        <v>210</v>
      </c>
      <c r="D20" s="88"/>
      <c r="E20" s="91"/>
      <c r="F20" s="213" t="s">
        <v>132</v>
      </c>
      <c r="G20" s="88"/>
      <c r="H20" s="88"/>
      <c r="I20" s="89"/>
      <c r="J20" s="164"/>
      <c r="K20" s="86"/>
      <c r="L20" s="21"/>
      <c r="M20" s="55"/>
    </row>
    <row r="21" spans="2:13" s="16" customFormat="1" ht="18.75" x14ac:dyDescent="0.3">
      <c r="B21" s="15"/>
      <c r="C21" s="103" t="s">
        <v>211</v>
      </c>
      <c r="D21" s="88"/>
      <c r="E21" s="91"/>
      <c r="F21" s="213" t="s">
        <v>133</v>
      </c>
      <c r="G21" s="88"/>
      <c r="H21" s="88"/>
      <c r="I21" s="89"/>
      <c r="J21" s="164"/>
      <c r="K21" s="54"/>
      <c r="L21" s="21"/>
      <c r="M21" s="55"/>
    </row>
    <row r="22" spans="2:13" s="16" customFormat="1" ht="18.75" x14ac:dyDescent="0.3">
      <c r="B22" s="15"/>
      <c r="C22" s="103" t="s">
        <v>212</v>
      </c>
      <c r="D22" s="88"/>
      <c r="E22" s="91"/>
      <c r="F22" s="213" t="s">
        <v>134</v>
      </c>
      <c r="G22" s="88"/>
      <c r="H22" s="88"/>
      <c r="I22" s="89"/>
      <c r="J22" s="164"/>
      <c r="K22" s="54"/>
      <c r="L22" s="54"/>
      <c r="M22" s="64"/>
    </row>
    <row r="23" spans="2:13" s="16" customFormat="1" ht="18.75" x14ac:dyDescent="0.3">
      <c r="B23" s="15"/>
      <c r="C23" s="104" t="s">
        <v>213</v>
      </c>
      <c r="D23" s="88"/>
      <c r="E23" s="91"/>
      <c r="F23" s="213" t="s">
        <v>135</v>
      </c>
      <c r="G23" s="88"/>
      <c r="H23" s="88"/>
      <c r="I23" s="89"/>
      <c r="J23" s="164">
        <v>500</v>
      </c>
      <c r="K23" s="54"/>
      <c r="L23" s="21"/>
      <c r="M23" s="55"/>
    </row>
    <row r="24" spans="2:13" s="16" customFormat="1" ht="18.75" x14ac:dyDescent="0.3">
      <c r="B24" s="15"/>
      <c r="C24" s="103" t="s">
        <v>214</v>
      </c>
      <c r="D24" s="88"/>
      <c r="E24" s="91"/>
      <c r="F24" s="213" t="s">
        <v>136</v>
      </c>
      <c r="G24" s="88"/>
      <c r="H24" s="88"/>
      <c r="I24" s="89"/>
      <c r="J24" s="164"/>
      <c r="K24" s="54"/>
      <c r="L24" s="21"/>
      <c r="M24" s="55"/>
    </row>
    <row r="25" spans="2:13" s="16" customFormat="1" ht="18.75" x14ac:dyDescent="0.3">
      <c r="B25" s="15"/>
      <c r="C25" s="104" t="s">
        <v>215</v>
      </c>
      <c r="D25" s="88"/>
      <c r="E25" s="91"/>
      <c r="F25" s="213" t="s">
        <v>216</v>
      </c>
      <c r="G25" s="88"/>
      <c r="H25" s="88"/>
      <c r="I25" s="89"/>
      <c r="J25" s="164"/>
      <c r="K25" s="54"/>
      <c r="L25" s="54"/>
      <c r="M25" s="64"/>
    </row>
    <row r="26" spans="2:13" s="16" customFormat="1" ht="18.75" x14ac:dyDescent="0.3">
      <c r="B26" s="15"/>
      <c r="C26" s="104" t="s">
        <v>217</v>
      </c>
      <c r="D26" s="88"/>
      <c r="E26" s="91"/>
      <c r="F26" s="213" t="s">
        <v>137</v>
      </c>
      <c r="G26" s="88"/>
      <c r="H26" s="88"/>
      <c r="I26" s="89"/>
      <c r="J26" s="164"/>
      <c r="K26" s="54"/>
      <c r="L26" s="21"/>
      <c r="M26" s="55"/>
    </row>
    <row r="27" spans="2:13" s="16" customFormat="1" ht="18.75" x14ac:dyDescent="0.3">
      <c r="B27" s="15"/>
      <c r="C27" s="103" t="s">
        <v>218</v>
      </c>
      <c r="D27" s="88"/>
      <c r="E27" s="91"/>
      <c r="F27" s="213" t="s">
        <v>138</v>
      </c>
      <c r="G27" s="88"/>
      <c r="H27" s="88"/>
      <c r="I27" s="89"/>
      <c r="J27" s="164"/>
      <c r="K27" s="86"/>
      <c r="L27" s="21"/>
      <c r="M27" s="55"/>
    </row>
    <row r="28" spans="2:13" s="16" customFormat="1" ht="18.75" x14ac:dyDescent="0.3">
      <c r="B28" s="15"/>
      <c r="C28" s="103" t="s">
        <v>290</v>
      </c>
      <c r="D28" s="88"/>
      <c r="E28" s="91"/>
      <c r="F28" s="213" t="s">
        <v>291</v>
      </c>
      <c r="G28" s="88"/>
      <c r="H28" s="88"/>
      <c r="I28" s="89"/>
      <c r="J28" s="171"/>
      <c r="K28" s="86"/>
      <c r="L28" s="21"/>
      <c r="M28" s="55"/>
    </row>
    <row r="29" spans="2:13" s="16" customFormat="1" ht="18.75" x14ac:dyDescent="0.3">
      <c r="B29" s="15"/>
      <c r="C29" s="103" t="s">
        <v>284</v>
      </c>
      <c r="D29" s="88"/>
      <c r="E29" s="91"/>
      <c r="F29" s="213" t="s">
        <v>285</v>
      </c>
      <c r="G29" s="88"/>
      <c r="H29" s="88"/>
      <c r="I29" s="89"/>
      <c r="J29" s="171"/>
      <c r="K29" s="86"/>
      <c r="L29" s="21"/>
      <c r="M29" s="55"/>
    </row>
    <row r="30" spans="2:13" s="16" customFormat="1" ht="18.75" x14ac:dyDescent="0.3">
      <c r="B30" s="15"/>
      <c r="C30" s="104" t="s">
        <v>287</v>
      </c>
      <c r="D30" s="88"/>
      <c r="E30" s="91"/>
      <c r="F30" s="213" t="s">
        <v>286</v>
      </c>
      <c r="G30" s="88"/>
      <c r="H30" s="88"/>
      <c r="I30" s="89"/>
      <c r="J30" s="171"/>
      <c r="K30" s="86"/>
      <c r="L30" s="21"/>
      <c r="M30" s="55"/>
    </row>
    <row r="31" spans="2:13" s="16" customFormat="1" ht="19.5" thickBot="1" x14ac:dyDescent="0.35">
      <c r="B31" s="15"/>
      <c r="C31" s="104" t="s">
        <v>257</v>
      </c>
      <c r="D31" s="88"/>
      <c r="E31" s="91"/>
      <c r="F31" s="213" t="s">
        <v>256</v>
      </c>
      <c r="G31" s="88"/>
      <c r="H31" s="88"/>
      <c r="I31" s="89"/>
      <c r="J31" s="166"/>
      <c r="K31" s="86"/>
      <c r="L31" s="21"/>
      <c r="M31" s="55"/>
    </row>
    <row r="32" spans="2:13" s="63" customFormat="1" ht="9.75" customHeight="1" x14ac:dyDescent="0.3">
      <c r="B32" s="59"/>
      <c r="C32" s="92"/>
      <c r="D32" s="93"/>
      <c r="E32" s="93"/>
      <c r="F32" s="94"/>
      <c r="G32" s="94"/>
      <c r="H32" s="94"/>
      <c r="I32" s="95"/>
      <c r="J32" s="99"/>
      <c r="K32" s="60"/>
      <c r="L32" s="60"/>
      <c r="M32" s="62"/>
    </row>
    <row r="33" spans="2:13" s="16" customFormat="1" ht="18.75" x14ac:dyDescent="0.3">
      <c r="B33" s="15"/>
      <c r="C33" s="244" t="s">
        <v>288</v>
      </c>
      <c r="D33" s="245"/>
      <c r="E33" s="245"/>
      <c r="F33" s="96"/>
      <c r="G33" s="96"/>
      <c r="H33" s="96"/>
      <c r="I33" s="98"/>
      <c r="J33" s="165">
        <f>SUM(J14:J31)</f>
        <v>59000</v>
      </c>
      <c r="K33" s="86"/>
      <c r="L33" s="21"/>
      <c r="M33" s="55"/>
    </row>
    <row r="34" spans="2:13" s="63" customFormat="1" ht="18" customHeight="1" x14ac:dyDescent="0.3">
      <c r="B34" s="59"/>
      <c r="C34" s="90"/>
      <c r="D34" s="90"/>
      <c r="E34" s="90"/>
      <c r="F34" s="60"/>
      <c r="G34" s="60"/>
      <c r="H34" s="60"/>
      <c r="I34" s="60"/>
      <c r="J34" s="61"/>
      <c r="K34" s="60"/>
      <c r="L34" s="60"/>
      <c r="M34" s="62"/>
    </row>
    <row r="35" spans="2:13" s="16" customFormat="1" ht="18.75" x14ac:dyDescent="0.3">
      <c r="B35" s="15"/>
      <c r="C35" s="196" t="s">
        <v>283</v>
      </c>
      <c r="D35" s="197"/>
      <c r="E35" s="198"/>
      <c r="F35" s="169" t="s">
        <v>220</v>
      </c>
      <c r="G35" s="167"/>
      <c r="H35" s="167"/>
      <c r="I35" s="168"/>
      <c r="J35" s="107" t="s">
        <v>267</v>
      </c>
      <c r="K35" s="86"/>
      <c r="L35" s="21"/>
      <c r="M35" s="55"/>
    </row>
    <row r="36" spans="2:13" s="16" customFormat="1" ht="18.75" x14ac:dyDescent="0.3">
      <c r="B36" s="15"/>
      <c r="C36" s="104" t="s">
        <v>258</v>
      </c>
      <c r="D36" s="88"/>
      <c r="E36" s="91"/>
      <c r="F36" s="213" t="s">
        <v>259</v>
      </c>
      <c r="G36" s="88"/>
      <c r="H36" s="88"/>
      <c r="I36" s="89"/>
      <c r="J36" s="164"/>
      <c r="K36" s="86"/>
      <c r="L36" s="21"/>
      <c r="M36" s="55"/>
    </row>
    <row r="37" spans="2:13" s="16" customFormat="1" ht="18.75" x14ac:dyDescent="0.3">
      <c r="B37" s="15"/>
      <c r="C37" s="103" t="s">
        <v>219</v>
      </c>
      <c r="D37" s="88"/>
      <c r="E37" s="91"/>
      <c r="F37" s="213" t="s">
        <v>139</v>
      </c>
      <c r="G37" s="88"/>
      <c r="H37" s="88"/>
      <c r="I37" s="89"/>
      <c r="J37" s="164"/>
      <c r="K37" s="54"/>
      <c r="L37" s="54"/>
      <c r="M37" s="55"/>
    </row>
    <row r="38" spans="2:13" s="16" customFormat="1" ht="19.5" thickBot="1" x14ac:dyDescent="0.35">
      <c r="B38" s="15"/>
      <c r="C38" s="103"/>
      <c r="D38" s="88"/>
      <c r="E38" s="91"/>
      <c r="F38" s="213"/>
      <c r="G38" s="88"/>
      <c r="H38" s="88"/>
      <c r="I38" s="89"/>
      <c r="J38" s="166"/>
      <c r="K38" s="54"/>
      <c r="L38" s="54"/>
      <c r="M38" s="55"/>
    </row>
    <row r="39" spans="2:13" s="63" customFormat="1" ht="9.75" customHeight="1" x14ac:dyDescent="0.3">
      <c r="B39" s="59"/>
      <c r="C39" s="92"/>
      <c r="D39" s="93"/>
      <c r="E39" s="93"/>
      <c r="F39" s="94"/>
      <c r="G39" s="94"/>
      <c r="H39" s="94"/>
      <c r="I39" s="95"/>
      <c r="J39" s="99"/>
      <c r="K39" s="60"/>
      <c r="L39" s="60"/>
      <c r="M39" s="62"/>
    </row>
    <row r="40" spans="2:13" s="16" customFormat="1" ht="18.75" x14ac:dyDescent="0.3">
      <c r="B40" s="15"/>
      <c r="C40" s="244" t="s">
        <v>289</v>
      </c>
      <c r="D40" s="245"/>
      <c r="E40" s="245"/>
      <c r="F40" s="96"/>
      <c r="G40" s="97"/>
      <c r="H40" s="97"/>
      <c r="I40" s="98"/>
      <c r="J40" s="165">
        <f>SUM(J36:J38)</f>
        <v>0</v>
      </c>
      <c r="K40" s="86"/>
      <c r="L40" s="21"/>
      <c r="M40" s="55"/>
    </row>
    <row r="41" spans="2:13" s="63" customFormat="1" ht="9.75" customHeight="1" x14ac:dyDescent="0.3">
      <c r="B41" s="59"/>
      <c r="C41" s="90"/>
      <c r="D41" s="90"/>
      <c r="E41" s="90"/>
      <c r="F41" s="60"/>
      <c r="G41" s="60"/>
      <c r="H41" s="60"/>
      <c r="I41" s="60"/>
      <c r="J41" s="61"/>
      <c r="K41" s="60"/>
      <c r="L41" s="60"/>
      <c r="M41" s="62"/>
    </row>
    <row r="42" spans="2:13" s="16" customFormat="1" ht="18.75" x14ac:dyDescent="0.3">
      <c r="B42" s="15"/>
      <c r="C42" s="193" t="s">
        <v>293</v>
      </c>
      <c r="D42" s="194"/>
      <c r="E42" s="195"/>
      <c r="F42" s="193"/>
      <c r="G42" s="194"/>
      <c r="H42" s="201"/>
      <c r="I42" s="202"/>
      <c r="J42" s="107" t="s">
        <v>267</v>
      </c>
      <c r="K42" s="86"/>
      <c r="L42" s="21"/>
      <c r="M42" s="55"/>
    </row>
    <row r="43" spans="2:13" s="16" customFormat="1" ht="18.75" x14ac:dyDescent="0.3">
      <c r="B43" s="15"/>
      <c r="C43" s="213" t="s">
        <v>296</v>
      </c>
      <c r="D43" s="88"/>
      <c r="E43" s="91"/>
      <c r="F43" s="213" t="s">
        <v>260</v>
      </c>
      <c r="G43" s="88"/>
      <c r="H43" s="88"/>
      <c r="I43" s="89"/>
      <c r="J43" s="164">
        <v>1200</v>
      </c>
      <c r="K43" s="86"/>
      <c r="L43" s="21"/>
      <c r="M43" s="55"/>
    </row>
    <row r="44" spans="2:13" s="16" customFormat="1" ht="18.75" x14ac:dyDescent="0.3">
      <c r="B44" s="15"/>
      <c r="C44" s="213" t="s">
        <v>271</v>
      </c>
      <c r="D44" s="88"/>
      <c r="E44" s="91"/>
      <c r="F44" s="213" t="s">
        <v>261</v>
      </c>
      <c r="G44" s="88"/>
      <c r="H44" s="88"/>
      <c r="I44" s="89"/>
      <c r="J44" s="164"/>
      <c r="K44" s="86"/>
      <c r="L44" s="21"/>
      <c r="M44" s="55"/>
    </row>
    <row r="45" spans="2:13" s="16" customFormat="1" ht="18.75" x14ac:dyDescent="0.3">
      <c r="B45" s="15"/>
      <c r="C45" s="213"/>
      <c r="D45" s="88"/>
      <c r="E45" s="91"/>
      <c r="F45" s="213"/>
      <c r="G45" s="88"/>
      <c r="H45" s="88"/>
      <c r="I45" s="89"/>
      <c r="J45" s="164"/>
      <c r="K45" s="86"/>
      <c r="L45" s="21"/>
      <c r="M45" s="55"/>
    </row>
    <row r="46" spans="2:13" s="16" customFormat="1" ht="18.75" x14ac:dyDescent="0.3">
      <c r="B46" s="15"/>
      <c r="C46" s="213" t="s">
        <v>272</v>
      </c>
      <c r="D46" s="88"/>
      <c r="E46" s="91"/>
      <c r="F46" s="213" t="s">
        <v>262</v>
      </c>
      <c r="G46" s="88"/>
      <c r="H46" s="88"/>
      <c r="I46" s="89"/>
      <c r="J46" s="164">
        <v>2500</v>
      </c>
      <c r="K46" s="86"/>
      <c r="L46" s="21"/>
      <c r="M46" s="55"/>
    </row>
    <row r="47" spans="2:13" s="16" customFormat="1" ht="18.75" x14ac:dyDescent="0.3">
      <c r="B47" s="15"/>
      <c r="C47" s="213" t="s">
        <v>282</v>
      </c>
      <c r="D47" s="88"/>
      <c r="E47" s="91"/>
      <c r="F47" s="213" t="s">
        <v>262</v>
      </c>
      <c r="G47" s="88"/>
      <c r="H47" s="88"/>
      <c r="I47" s="89"/>
      <c r="J47" s="164"/>
      <c r="K47" s="86"/>
      <c r="L47" s="21"/>
      <c r="M47" s="55"/>
    </row>
    <row r="48" spans="2:13" s="16" customFormat="1" ht="18.75" x14ac:dyDescent="0.3">
      <c r="B48" s="15"/>
      <c r="C48" s="213"/>
      <c r="D48" s="88"/>
      <c r="E48" s="91"/>
      <c r="F48" s="213"/>
      <c r="G48" s="88"/>
      <c r="H48" s="88"/>
      <c r="I48" s="89"/>
      <c r="J48" s="164"/>
      <c r="K48" s="54"/>
      <c r="L48" s="21"/>
      <c r="M48" s="55"/>
    </row>
    <row r="49" spans="2:14" s="16" customFormat="1" ht="18.75" x14ac:dyDescent="0.3">
      <c r="B49" s="15"/>
      <c r="C49" s="213" t="s">
        <v>273</v>
      </c>
      <c r="D49" s="88"/>
      <c r="E49" s="91"/>
      <c r="F49" s="213" t="s">
        <v>263</v>
      </c>
      <c r="G49" s="88"/>
      <c r="H49" s="88"/>
      <c r="I49" s="89"/>
      <c r="J49" s="164"/>
      <c r="K49" s="86"/>
      <c r="L49" s="21"/>
      <c r="M49" s="55"/>
    </row>
    <row r="50" spans="2:14" s="16" customFormat="1" ht="18.75" x14ac:dyDescent="0.3">
      <c r="B50" s="15"/>
      <c r="C50" s="213"/>
      <c r="D50" s="88"/>
      <c r="E50" s="91"/>
      <c r="F50" s="213"/>
      <c r="G50" s="88"/>
      <c r="H50" s="88"/>
      <c r="I50" s="89"/>
      <c r="J50" s="164"/>
      <c r="K50" s="86"/>
      <c r="L50" s="21"/>
      <c r="M50" s="55"/>
    </row>
    <row r="51" spans="2:14" s="16" customFormat="1" ht="18.75" x14ac:dyDescent="0.3">
      <c r="B51" s="15"/>
      <c r="C51" s="213" t="s">
        <v>274</v>
      </c>
      <c r="D51" s="88"/>
      <c r="E51" s="91"/>
      <c r="F51" s="213" t="s">
        <v>264</v>
      </c>
      <c r="G51" s="88"/>
      <c r="H51" s="88"/>
      <c r="I51" s="89"/>
      <c r="J51" s="187">
        <f>-I68</f>
        <v>2700</v>
      </c>
      <c r="K51" s="86"/>
      <c r="L51" s="21"/>
      <c r="M51" s="55"/>
    </row>
    <row r="52" spans="2:14" s="16" customFormat="1" ht="19.5" thickBot="1" x14ac:dyDescent="0.35">
      <c r="B52" s="15"/>
      <c r="C52" s="104"/>
      <c r="D52" s="88"/>
      <c r="E52" s="91"/>
      <c r="F52" s="213"/>
      <c r="G52" s="88"/>
      <c r="H52" s="88"/>
      <c r="I52" s="89"/>
      <c r="J52" s="166"/>
      <c r="K52" s="86"/>
      <c r="L52" s="21"/>
      <c r="M52" s="55"/>
    </row>
    <row r="53" spans="2:14" s="63" customFormat="1" ht="9.75" customHeight="1" x14ac:dyDescent="0.3">
      <c r="B53" s="59"/>
      <c r="C53" s="92"/>
      <c r="D53" s="93"/>
      <c r="E53" s="93"/>
      <c r="F53" s="94"/>
      <c r="G53" s="94"/>
      <c r="H53" s="94"/>
      <c r="I53" s="95"/>
      <c r="J53" s="99"/>
      <c r="K53" s="60"/>
      <c r="L53" s="60"/>
      <c r="M53" s="62"/>
    </row>
    <row r="54" spans="2:14" s="16" customFormat="1" ht="19.5" customHeight="1" x14ac:dyDescent="0.3">
      <c r="B54" s="15"/>
      <c r="C54" s="244" t="s">
        <v>265</v>
      </c>
      <c r="D54" s="245"/>
      <c r="E54" s="245"/>
      <c r="F54" s="96"/>
      <c r="G54" s="96"/>
      <c r="H54" s="96"/>
      <c r="I54" s="98"/>
      <c r="J54" s="165">
        <f>SUM(J43:J52)</f>
        <v>6400</v>
      </c>
      <c r="K54" s="86"/>
      <c r="L54" s="21"/>
      <c r="M54" s="55"/>
    </row>
    <row r="55" spans="2:14" s="63" customFormat="1" ht="9.75" customHeight="1" x14ac:dyDescent="0.3">
      <c r="B55" s="59"/>
      <c r="C55" s="90"/>
      <c r="D55" s="90"/>
      <c r="E55" s="90"/>
      <c r="F55" s="60"/>
      <c r="G55" s="60"/>
      <c r="H55" s="60"/>
      <c r="I55" s="60"/>
      <c r="J55" s="61"/>
      <c r="K55" s="60"/>
      <c r="L55" s="60"/>
      <c r="M55" s="62"/>
    </row>
    <row r="56" spans="2:14" ht="18.75" x14ac:dyDescent="0.2">
      <c r="B56" s="8"/>
      <c r="C56" s="250"/>
      <c r="D56" s="250"/>
      <c r="E56" s="250"/>
      <c r="F56" s="250"/>
      <c r="G56" s="250"/>
      <c r="H56" s="250"/>
      <c r="I56" s="250"/>
      <c r="J56" s="250"/>
      <c r="K56" s="250"/>
      <c r="L56" s="250"/>
      <c r="M56" s="9"/>
    </row>
    <row r="57" spans="2:14" s="16" customFormat="1" ht="18.75" x14ac:dyDescent="0.3">
      <c r="B57" s="15"/>
      <c r="C57" s="248" t="s">
        <v>268</v>
      </c>
      <c r="D57" s="249"/>
      <c r="E57" s="249"/>
      <c r="F57" s="249"/>
      <c r="G57" s="249"/>
      <c r="H57" s="249"/>
      <c r="I57" s="107" t="s">
        <v>267</v>
      </c>
      <c r="J57" s="199"/>
      <c r="K57" s="86"/>
      <c r="L57" s="21"/>
      <c r="M57" s="55"/>
    </row>
    <row r="58" spans="2:14" s="16" customFormat="1" ht="18.75" x14ac:dyDescent="0.3">
      <c r="B58" s="15"/>
      <c r="C58" s="232" t="s">
        <v>302</v>
      </c>
      <c r="D58" s="233"/>
      <c r="E58" s="233"/>
      <c r="F58" s="233"/>
      <c r="G58" s="233"/>
      <c r="H58" s="233"/>
      <c r="I58" s="164">
        <v>-5500</v>
      </c>
      <c r="J58" s="199"/>
      <c r="K58" s="54"/>
      <c r="L58" s="54"/>
      <c r="M58" s="64"/>
    </row>
    <row r="59" spans="2:14" s="16" customFormat="1" ht="18.75" x14ac:dyDescent="0.3">
      <c r="B59" s="15"/>
      <c r="C59" s="232"/>
      <c r="D59" s="233"/>
      <c r="E59" s="233"/>
      <c r="F59" s="233"/>
      <c r="G59" s="233"/>
      <c r="H59" s="233"/>
      <c r="I59" s="164"/>
      <c r="J59" s="199"/>
      <c r="K59" s="86"/>
      <c r="L59" s="21"/>
      <c r="M59" s="55"/>
    </row>
    <row r="60" spans="2:14" s="16" customFormat="1" ht="18.75" x14ac:dyDescent="0.3">
      <c r="B60" s="15"/>
      <c r="C60" s="232" t="s">
        <v>297</v>
      </c>
      <c r="D60" s="233"/>
      <c r="E60" s="233"/>
      <c r="F60" s="233"/>
      <c r="G60" s="233"/>
      <c r="H60" s="233"/>
      <c r="I60" s="164">
        <v>4800</v>
      </c>
      <c r="J60" s="199"/>
      <c r="K60" s="86"/>
      <c r="L60" s="21"/>
      <c r="M60" s="55"/>
    </row>
    <row r="61" spans="2:14" s="16" customFormat="1" ht="18.75" x14ac:dyDescent="0.3">
      <c r="B61" s="15"/>
      <c r="C61" s="232" t="s">
        <v>269</v>
      </c>
      <c r="D61" s="233"/>
      <c r="E61" s="233"/>
      <c r="F61" s="233"/>
      <c r="G61" s="233"/>
      <c r="H61" s="233"/>
      <c r="I61" s="164"/>
      <c r="J61" s="199"/>
      <c r="K61" s="86"/>
      <c r="L61" s="21"/>
      <c r="M61" s="55"/>
    </row>
    <row r="62" spans="2:14" s="16" customFormat="1" ht="18.75" x14ac:dyDescent="0.3">
      <c r="B62" s="15"/>
      <c r="C62" s="232"/>
      <c r="D62" s="233"/>
      <c r="E62" s="233"/>
      <c r="F62" s="233"/>
      <c r="G62" s="233"/>
      <c r="H62" s="233"/>
      <c r="I62" s="164"/>
      <c r="J62" s="199"/>
      <c r="K62" s="86"/>
      <c r="L62" s="21"/>
      <c r="M62" s="55"/>
      <c r="N62" s="186"/>
    </row>
    <row r="63" spans="2:14" s="16" customFormat="1" ht="18.75" x14ac:dyDescent="0.3">
      <c r="B63" s="15"/>
      <c r="C63" s="232" t="s">
        <v>270</v>
      </c>
      <c r="D63" s="233"/>
      <c r="E63" s="233"/>
      <c r="F63" s="233"/>
      <c r="G63" s="233"/>
      <c r="H63" s="233"/>
      <c r="I63" s="164">
        <v>2000</v>
      </c>
      <c r="J63" s="199"/>
      <c r="K63" s="86"/>
      <c r="L63" s="21"/>
      <c r="M63" s="55"/>
    </row>
    <row r="64" spans="2:14" s="16" customFormat="1" ht="18.75" x14ac:dyDescent="0.3">
      <c r="B64" s="15"/>
      <c r="C64" s="234"/>
      <c r="D64" s="235"/>
      <c r="E64" s="235"/>
      <c r="F64" s="235"/>
      <c r="G64" s="235"/>
      <c r="H64" s="236"/>
      <c r="I64" s="171"/>
      <c r="J64" s="199"/>
      <c r="K64" s="86"/>
      <c r="L64" s="21"/>
      <c r="M64" s="55"/>
    </row>
    <row r="65" spans="2:13" s="16" customFormat="1" ht="18.75" x14ac:dyDescent="0.3">
      <c r="B65" s="15"/>
      <c r="C65" s="234" t="s">
        <v>292</v>
      </c>
      <c r="D65" s="235"/>
      <c r="E65" s="235"/>
      <c r="F65" s="235"/>
      <c r="G65" s="235"/>
      <c r="H65" s="236"/>
      <c r="I65" s="171"/>
      <c r="J65" s="199"/>
      <c r="K65" s="86"/>
      <c r="L65" s="21"/>
      <c r="M65" s="55"/>
    </row>
    <row r="66" spans="2:13" s="16" customFormat="1" ht="19.5" thickBot="1" x14ac:dyDescent="0.35">
      <c r="B66" s="15"/>
      <c r="C66" s="232"/>
      <c r="D66" s="233"/>
      <c r="E66" s="233"/>
      <c r="F66" s="233"/>
      <c r="G66" s="233"/>
      <c r="H66" s="233"/>
      <c r="I66" s="166"/>
      <c r="J66" s="199"/>
      <c r="K66" s="86"/>
      <c r="L66" s="21"/>
      <c r="M66" s="55"/>
    </row>
    <row r="67" spans="2:13" s="63" customFormat="1" ht="9.75" customHeight="1" x14ac:dyDescent="0.25">
      <c r="B67" s="59"/>
      <c r="C67" s="240"/>
      <c r="D67" s="241"/>
      <c r="E67" s="241"/>
      <c r="F67" s="241"/>
      <c r="G67" s="241"/>
      <c r="H67" s="242"/>
      <c r="I67" s="184"/>
      <c r="J67" s="200"/>
      <c r="K67" s="60"/>
      <c r="L67" s="60"/>
      <c r="M67" s="62"/>
    </row>
    <row r="68" spans="2:13" s="16" customFormat="1" ht="18.75" x14ac:dyDescent="0.3">
      <c r="B68" s="15"/>
      <c r="C68" s="237" t="s">
        <v>277</v>
      </c>
      <c r="D68" s="238"/>
      <c r="E68" s="238"/>
      <c r="F68" s="238"/>
      <c r="G68" s="238"/>
      <c r="H68" s="239"/>
      <c r="I68" s="185">
        <f>I58+I60+I61-I63-I65</f>
        <v>-2700</v>
      </c>
      <c r="J68" s="199"/>
      <c r="K68" s="86"/>
      <c r="L68" s="21"/>
      <c r="M68" s="55"/>
    </row>
    <row r="69" spans="2:13" ht="18.75" x14ac:dyDescent="0.2">
      <c r="B69" s="8"/>
      <c r="C69" s="216"/>
      <c r="D69" s="216"/>
      <c r="E69" s="216"/>
      <c r="F69" s="216"/>
      <c r="G69" s="216"/>
      <c r="H69" s="216"/>
      <c r="I69" s="216"/>
      <c r="J69" s="216"/>
      <c r="K69" s="216"/>
      <c r="L69" s="216"/>
      <c r="M69" s="9"/>
    </row>
    <row r="70" spans="2:13" s="63" customFormat="1" ht="9.75" customHeight="1" x14ac:dyDescent="0.3">
      <c r="B70" s="59"/>
      <c r="C70" s="90"/>
      <c r="D70" s="90"/>
      <c r="E70" s="90"/>
      <c r="F70" s="60"/>
      <c r="G70" s="60"/>
      <c r="H70" s="60"/>
      <c r="I70" s="60"/>
      <c r="J70" s="61"/>
      <c r="K70" s="60"/>
      <c r="L70" s="60"/>
      <c r="M70" s="62"/>
    </row>
    <row r="71" spans="2:13" s="182" customFormat="1" ht="30" customHeight="1" x14ac:dyDescent="0.2">
      <c r="B71" s="174"/>
      <c r="C71" s="224" t="s">
        <v>266</v>
      </c>
      <c r="D71" s="225"/>
      <c r="E71" s="225"/>
      <c r="F71" s="214"/>
      <c r="G71" s="176"/>
      <c r="H71" s="176"/>
      <c r="I71" s="177"/>
      <c r="J71" s="178">
        <f>J54+J40+J33</f>
        <v>65400</v>
      </c>
      <c r="K71" s="179"/>
      <c r="L71" s="180"/>
      <c r="M71" s="181"/>
    </row>
    <row r="72" spans="2:13" ht="18" customHeight="1" x14ac:dyDescent="0.25">
      <c r="B72" s="8"/>
      <c r="C72" s="13"/>
      <c r="D72" s="13"/>
      <c r="E72" s="13"/>
      <c r="F72" s="13"/>
      <c r="G72" s="13"/>
      <c r="H72" s="13"/>
      <c r="I72" s="13"/>
      <c r="J72" s="14"/>
      <c r="K72" s="13"/>
      <c r="L72" s="13"/>
      <c r="M72" s="9"/>
    </row>
    <row r="73" spans="2:13" ht="18.75" x14ac:dyDescent="0.2">
      <c r="B73" s="8"/>
      <c r="C73" s="216"/>
      <c r="D73" s="216"/>
      <c r="E73" s="216"/>
      <c r="F73" s="216"/>
      <c r="G73" s="216"/>
      <c r="H73" s="216"/>
      <c r="I73" s="216"/>
      <c r="J73" s="216"/>
      <c r="K73" s="216"/>
      <c r="L73" s="216"/>
      <c r="M73" s="9"/>
    </row>
    <row r="74" spans="2:13" s="63" customFormat="1" ht="9.75" customHeight="1" x14ac:dyDescent="0.3">
      <c r="B74" s="59"/>
      <c r="C74" s="90"/>
      <c r="D74" s="90"/>
      <c r="E74" s="90"/>
      <c r="F74" s="60"/>
      <c r="G74" s="60"/>
      <c r="H74" s="60"/>
      <c r="I74" s="60"/>
      <c r="J74" s="61"/>
      <c r="K74" s="60"/>
      <c r="L74" s="60"/>
      <c r="M74" s="62"/>
    </row>
    <row r="75" spans="2:13" s="182" customFormat="1" ht="30" customHeight="1" x14ac:dyDescent="0.2">
      <c r="B75" s="174"/>
      <c r="C75" s="224" t="s">
        <v>275</v>
      </c>
      <c r="D75" s="225"/>
      <c r="E75" s="225"/>
      <c r="F75" s="226"/>
      <c r="G75" s="226"/>
      <c r="H75" s="226"/>
      <c r="I75" s="227"/>
      <c r="J75" s="211">
        <v>200</v>
      </c>
      <c r="K75" s="179"/>
      <c r="L75" s="180"/>
      <c r="M75" s="181"/>
    </row>
    <row r="76" spans="2:13" ht="18" customHeight="1" x14ac:dyDescent="0.25">
      <c r="B76" s="8"/>
      <c r="C76" s="13"/>
      <c r="D76" s="13"/>
      <c r="E76" s="13"/>
      <c r="F76" s="13"/>
      <c r="G76" s="13"/>
      <c r="H76" s="13"/>
      <c r="I76" s="13"/>
      <c r="J76" s="14"/>
      <c r="K76" s="13"/>
      <c r="L76" s="13"/>
      <c r="M76" s="9"/>
    </row>
    <row r="77" spans="2:13" ht="18.75" x14ac:dyDescent="0.2">
      <c r="B77" s="8"/>
      <c r="C77" s="216"/>
      <c r="D77" s="216"/>
      <c r="E77" s="216"/>
      <c r="F77" s="216"/>
      <c r="G77" s="216"/>
      <c r="H77" s="216"/>
      <c r="I77" s="216"/>
      <c r="J77" s="216"/>
      <c r="K77" s="216"/>
      <c r="L77" s="216"/>
      <c r="M77" s="9"/>
    </row>
    <row r="78" spans="2:13" s="182" customFormat="1" ht="52.5" customHeight="1" x14ac:dyDescent="0.2">
      <c r="B78" s="174"/>
      <c r="C78" s="228" t="s">
        <v>276</v>
      </c>
      <c r="D78" s="229"/>
      <c r="E78" s="229"/>
      <c r="F78" s="230"/>
      <c r="G78" s="230"/>
      <c r="H78" s="230"/>
      <c r="I78" s="231"/>
      <c r="J78" s="183">
        <f>IF(ISERR(J71/J75)," ",J71/J75)</f>
        <v>327</v>
      </c>
      <c r="K78" s="179"/>
      <c r="L78" s="180"/>
      <c r="M78" s="181"/>
    </row>
    <row r="79" spans="2:13" ht="18.75" x14ac:dyDescent="0.2">
      <c r="B79" s="8"/>
      <c r="C79" s="216"/>
      <c r="D79" s="216"/>
      <c r="E79" s="216"/>
      <c r="F79" s="216"/>
      <c r="G79" s="216"/>
      <c r="H79" s="216"/>
      <c r="I79" s="216"/>
      <c r="J79" s="216"/>
      <c r="K79" s="216"/>
      <c r="L79" s="216"/>
      <c r="M79" s="9"/>
    </row>
    <row r="80" spans="2:13" s="16" customFormat="1" ht="19.5" thickBot="1" x14ac:dyDescent="0.35">
      <c r="B80" s="18"/>
      <c r="C80" s="117"/>
      <c r="D80" s="111"/>
      <c r="E80" s="111"/>
      <c r="F80" s="112"/>
      <c r="G80" s="111"/>
      <c r="H80" s="111"/>
      <c r="I80" s="111"/>
      <c r="J80" s="113"/>
      <c r="K80" s="114"/>
      <c r="L80" s="115"/>
      <c r="M80" s="19"/>
    </row>
    <row r="81" spans="2:13" s="16" customFormat="1" ht="9" customHeight="1" x14ac:dyDescent="0.3">
      <c r="B81" s="106"/>
      <c r="C81" s="110"/>
      <c r="D81" s="110"/>
      <c r="E81" s="110"/>
      <c r="F81" s="110"/>
      <c r="G81" s="110"/>
      <c r="H81" s="110"/>
      <c r="I81" s="110"/>
      <c r="J81" s="110"/>
      <c r="K81" s="110"/>
      <c r="L81" s="110"/>
      <c r="M81" s="110"/>
    </row>
    <row r="82" spans="2:13" s="16" customFormat="1" ht="18.75" x14ac:dyDescent="0.3">
      <c r="C82" s="20"/>
      <c r="J82" s="17"/>
    </row>
  </sheetData>
  <mergeCells count="22">
    <mergeCell ref="C65:H65"/>
    <mergeCell ref="C66:H66"/>
    <mergeCell ref="C54:E54"/>
    <mergeCell ref="C56:L56"/>
    <mergeCell ref="C57:H57"/>
    <mergeCell ref="C58:H58"/>
    <mergeCell ref="C59:H59"/>
    <mergeCell ref="C60:H60"/>
    <mergeCell ref="C67:H67"/>
    <mergeCell ref="C68:H68"/>
    <mergeCell ref="C71:E71"/>
    <mergeCell ref="C75:I75"/>
    <mergeCell ref="C78:I78"/>
    <mergeCell ref="A1:M4"/>
    <mergeCell ref="C61:H61"/>
    <mergeCell ref="C62:H62"/>
    <mergeCell ref="C63:H63"/>
    <mergeCell ref="C64:H64"/>
    <mergeCell ref="C40:E40"/>
    <mergeCell ref="C10:L10"/>
    <mergeCell ref="C11:J11"/>
    <mergeCell ref="C33:E33"/>
  </mergeCells>
  <dataValidations count="3">
    <dataValidation allowBlank="1" showErrorMessage="1" errorTitle="Invalid number" error="Re-enter a whole number" sqref="I58"/>
    <dataValidation errorTitle="Invalid number" error="Re-enter a whole number" sqref="J51"/>
    <dataValidation type="whole" allowBlank="1" showErrorMessage="1" errorTitle="Invalid number" error="Re-enter a whole number" sqref="J36:J38 J14:J31 J52 I59:I66 J43:J50">
      <formula1>1</formula1>
      <formula2>100000000000</formula2>
    </dataValidation>
  </dataValidations>
  <pageMargins left="0.2" right="0.2" top="0.5" bottom="0.25" header="0.3" footer="0"/>
  <pageSetup scale="48"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3294B"/>
    <pageSetUpPr fitToPage="1"/>
  </sheetPr>
  <dimension ref="A1:N82"/>
  <sheetViews>
    <sheetView zoomScale="85" zoomScaleNormal="85" workbookViewId="0">
      <selection sqref="A1:M4"/>
    </sheetView>
  </sheetViews>
  <sheetFormatPr defaultRowHeight="12.75" x14ac:dyDescent="0.2"/>
  <cols>
    <col min="1" max="1" width="4.28515625" style="2" customWidth="1"/>
    <col min="2" max="2" width="2.5703125" style="2" customWidth="1"/>
    <col min="3" max="3" width="23.5703125" style="2" customWidth="1"/>
    <col min="4" max="4" width="10.85546875" style="2" customWidth="1"/>
    <col min="5" max="5" width="28.42578125" style="2" customWidth="1"/>
    <col min="6" max="6" width="10.28515625" style="2" customWidth="1"/>
    <col min="7" max="7" width="7.7109375" style="2" customWidth="1"/>
    <col min="8" max="8" width="20.5703125" style="2" customWidth="1"/>
    <col min="9" max="9" width="25.85546875" style="2" customWidth="1"/>
    <col min="10" max="10" width="25.85546875" style="3" customWidth="1"/>
    <col min="11" max="11" width="6.28515625" style="2" customWidth="1"/>
    <col min="12" max="12" width="4.140625" style="2" customWidth="1"/>
    <col min="13" max="13" width="3.140625" style="2" customWidth="1"/>
    <col min="14" max="16384" width="9.140625" style="2"/>
  </cols>
  <sheetData>
    <row r="1" spans="1:13" ht="18" customHeight="1" x14ac:dyDescent="0.2">
      <c r="A1" s="292" t="s">
        <v>331</v>
      </c>
      <c r="B1" s="293"/>
      <c r="C1" s="293"/>
      <c r="D1" s="293"/>
      <c r="E1" s="293"/>
      <c r="F1" s="293"/>
      <c r="G1" s="293"/>
      <c r="H1" s="293"/>
      <c r="I1" s="293"/>
      <c r="J1" s="293"/>
      <c r="K1" s="293"/>
      <c r="L1" s="293"/>
      <c r="M1" s="293"/>
    </row>
    <row r="2" spans="1:13" ht="18" customHeight="1" x14ac:dyDescent="0.2">
      <c r="A2" s="293"/>
      <c r="B2" s="293"/>
      <c r="C2" s="293"/>
      <c r="D2" s="293"/>
      <c r="E2" s="293"/>
      <c r="F2" s="293"/>
      <c r="G2" s="293"/>
      <c r="H2" s="293"/>
      <c r="I2" s="293"/>
      <c r="J2" s="293"/>
      <c r="K2" s="293"/>
      <c r="L2" s="293"/>
      <c r="M2" s="293"/>
    </row>
    <row r="3" spans="1:13" ht="18" customHeight="1" x14ac:dyDescent="0.2">
      <c r="A3" s="293"/>
      <c r="B3" s="293"/>
      <c r="C3" s="293"/>
      <c r="D3" s="293"/>
      <c r="E3" s="293"/>
      <c r="F3" s="293"/>
      <c r="G3" s="293"/>
      <c r="H3" s="293"/>
      <c r="I3" s="293"/>
      <c r="J3" s="293"/>
      <c r="K3" s="293"/>
      <c r="L3" s="293"/>
      <c r="M3" s="293"/>
    </row>
    <row r="4" spans="1:13" ht="18" customHeight="1" x14ac:dyDescent="0.2">
      <c r="A4" s="293"/>
      <c r="B4" s="293"/>
      <c r="C4" s="293"/>
      <c r="D4" s="293"/>
      <c r="E4" s="293"/>
      <c r="F4" s="293"/>
      <c r="G4" s="293"/>
      <c r="H4" s="293"/>
      <c r="I4" s="293"/>
      <c r="J4" s="293"/>
      <c r="K4" s="293"/>
      <c r="L4" s="293"/>
      <c r="M4" s="293"/>
    </row>
    <row r="5" spans="1:13" ht="10.5" customHeight="1" thickBot="1" x14ac:dyDescent="0.25"/>
    <row r="6" spans="1:13" ht="12.75" customHeight="1" x14ac:dyDescent="0.2">
      <c r="B6" s="4"/>
      <c r="C6" s="5"/>
      <c r="D6" s="5"/>
      <c r="E6" s="5"/>
      <c r="F6" s="5"/>
      <c r="G6" s="5"/>
      <c r="H6" s="5"/>
      <c r="I6" s="5"/>
      <c r="J6" s="6"/>
      <c r="K6" s="5"/>
      <c r="L6" s="5"/>
      <c r="M6" s="7"/>
    </row>
    <row r="7" spans="1:13" ht="23.25" x14ac:dyDescent="0.35">
      <c r="B7" s="8"/>
      <c r="C7" s="219"/>
      <c r="D7" s="219"/>
      <c r="E7" s="219"/>
      <c r="F7" s="219"/>
      <c r="G7" s="219"/>
      <c r="H7" s="219"/>
      <c r="I7" s="219"/>
      <c r="J7" s="219"/>
      <c r="K7" s="219"/>
      <c r="L7" s="219"/>
      <c r="M7" s="9"/>
    </row>
    <row r="8" spans="1:13" ht="18.75" x14ac:dyDescent="0.3">
      <c r="B8" s="8"/>
      <c r="C8" s="220"/>
      <c r="D8" s="220"/>
      <c r="E8" s="220"/>
      <c r="F8" s="220"/>
      <c r="G8" s="220"/>
      <c r="H8" s="220"/>
      <c r="I8" s="220"/>
      <c r="J8" s="220"/>
      <c r="K8" s="220"/>
      <c r="L8" s="220"/>
      <c r="M8" s="9"/>
    </row>
    <row r="9" spans="1:13" ht="16.5" x14ac:dyDescent="0.3">
      <c r="B9" s="8"/>
      <c r="C9" s="10"/>
      <c r="D9" s="10"/>
      <c r="E9" s="11"/>
      <c r="F9" s="10"/>
      <c r="G9" s="11"/>
      <c r="H9" s="11"/>
      <c r="I9" s="11"/>
      <c r="J9" s="12"/>
      <c r="K9" s="11"/>
      <c r="L9" s="11"/>
      <c r="M9" s="9"/>
    </row>
    <row r="10" spans="1:13" ht="23.25" x14ac:dyDescent="0.35">
      <c r="B10" s="8"/>
      <c r="C10" s="243" t="s">
        <v>278</v>
      </c>
      <c r="D10" s="243"/>
      <c r="E10" s="243"/>
      <c r="F10" s="243"/>
      <c r="G10" s="243"/>
      <c r="H10" s="243"/>
      <c r="I10" s="243"/>
      <c r="J10" s="243"/>
      <c r="K10" s="243"/>
      <c r="L10" s="243"/>
      <c r="M10" s="9"/>
    </row>
    <row r="11" spans="1:13" ht="23.25" x14ac:dyDescent="0.35">
      <c r="B11" s="8"/>
      <c r="C11" s="246" t="s">
        <v>279</v>
      </c>
      <c r="D11" s="247"/>
      <c r="E11" s="247"/>
      <c r="F11" s="247"/>
      <c r="G11" s="247"/>
      <c r="H11" s="247"/>
      <c r="I11" s="247"/>
      <c r="J11" s="247"/>
      <c r="K11" s="215"/>
      <c r="L11" s="215"/>
      <c r="M11" s="9"/>
    </row>
    <row r="12" spans="1:13" s="191" customFormat="1" ht="23.25" x14ac:dyDescent="0.35">
      <c r="B12" s="8"/>
      <c r="C12" s="215"/>
      <c r="D12" s="215"/>
      <c r="E12" s="215"/>
      <c r="F12" s="215"/>
      <c r="G12" s="215"/>
      <c r="H12" s="215"/>
      <c r="I12" s="215"/>
      <c r="J12" s="215"/>
      <c r="K12" s="215"/>
      <c r="L12" s="215"/>
      <c r="M12" s="9"/>
    </row>
    <row r="13" spans="1:13" s="16" customFormat="1" ht="18.75" x14ac:dyDescent="0.3">
      <c r="B13" s="15"/>
      <c r="C13" s="193" t="s">
        <v>294</v>
      </c>
      <c r="D13" s="194"/>
      <c r="E13" s="195"/>
      <c r="F13" s="169" t="s">
        <v>220</v>
      </c>
      <c r="G13" s="170"/>
      <c r="H13" s="167"/>
      <c r="I13" s="168"/>
      <c r="J13" s="107" t="s">
        <v>267</v>
      </c>
      <c r="K13" s="86"/>
      <c r="L13" s="21"/>
      <c r="M13" s="55"/>
    </row>
    <row r="14" spans="1:13" s="16" customFormat="1" ht="18.75" x14ac:dyDescent="0.3">
      <c r="B14" s="15"/>
      <c r="C14" s="104" t="s">
        <v>203</v>
      </c>
      <c r="D14" s="88"/>
      <c r="E14" s="91"/>
      <c r="F14" s="213" t="s">
        <v>127</v>
      </c>
      <c r="G14" s="88"/>
      <c r="H14" s="88"/>
      <c r="I14" s="89"/>
      <c r="J14" s="164"/>
      <c r="K14" s="54"/>
      <c r="L14" s="54"/>
      <c r="M14" s="64"/>
    </row>
    <row r="15" spans="1:13" s="16" customFormat="1" ht="18.75" x14ac:dyDescent="0.3">
      <c r="B15" s="15"/>
      <c r="C15" s="103" t="s">
        <v>204</v>
      </c>
      <c r="D15" s="88"/>
      <c r="E15" s="91"/>
      <c r="F15" s="213" t="s">
        <v>128</v>
      </c>
      <c r="G15" s="88"/>
      <c r="H15" s="88"/>
      <c r="I15" s="89"/>
      <c r="J15" s="164"/>
      <c r="K15" s="86"/>
      <c r="L15" s="21"/>
      <c r="M15" s="55"/>
    </row>
    <row r="16" spans="1:13" s="16" customFormat="1" ht="18.75" x14ac:dyDescent="0.3">
      <c r="B16" s="15"/>
      <c r="C16" s="103" t="s">
        <v>205</v>
      </c>
      <c r="D16" s="88"/>
      <c r="E16" s="91"/>
      <c r="F16" s="213" t="s">
        <v>129</v>
      </c>
      <c r="G16" s="88"/>
      <c r="H16" s="88"/>
      <c r="I16" s="89"/>
      <c r="J16" s="164">
        <v>1200</v>
      </c>
      <c r="K16" s="86"/>
      <c r="L16" s="21"/>
      <c r="M16" s="55"/>
    </row>
    <row r="17" spans="2:13" s="16" customFormat="1" ht="18.75" x14ac:dyDescent="0.3">
      <c r="B17" s="15"/>
      <c r="C17" s="104" t="s">
        <v>206</v>
      </c>
      <c r="D17" s="88"/>
      <c r="E17" s="91"/>
      <c r="F17" s="213" t="s">
        <v>207</v>
      </c>
      <c r="G17" s="88"/>
      <c r="H17" s="88"/>
      <c r="I17" s="89"/>
      <c r="J17" s="164"/>
      <c r="K17" s="54"/>
      <c r="L17" s="21"/>
      <c r="M17" s="55"/>
    </row>
    <row r="18" spans="2:13" s="16" customFormat="1" ht="18.75" x14ac:dyDescent="0.3">
      <c r="B18" s="15"/>
      <c r="C18" s="104" t="s">
        <v>208</v>
      </c>
      <c r="D18" s="88"/>
      <c r="E18" s="91"/>
      <c r="F18" s="213" t="s">
        <v>130</v>
      </c>
      <c r="G18" s="88"/>
      <c r="H18" s="88"/>
      <c r="I18" s="89"/>
      <c r="J18" s="164">
        <v>3000</v>
      </c>
      <c r="K18" s="86"/>
      <c r="L18" s="21"/>
      <c r="M18" s="55"/>
    </row>
    <row r="19" spans="2:13" s="16" customFormat="1" ht="18.75" x14ac:dyDescent="0.3">
      <c r="B19" s="15"/>
      <c r="C19" s="103" t="s">
        <v>209</v>
      </c>
      <c r="D19" s="88"/>
      <c r="E19" s="91"/>
      <c r="F19" s="213" t="s">
        <v>131</v>
      </c>
      <c r="G19" s="88"/>
      <c r="H19" s="88"/>
      <c r="I19" s="89"/>
      <c r="J19" s="164">
        <v>2800</v>
      </c>
      <c r="K19" s="86"/>
      <c r="L19" s="21"/>
      <c r="M19" s="55"/>
    </row>
    <row r="20" spans="2:13" s="16" customFormat="1" ht="18.75" x14ac:dyDescent="0.3">
      <c r="B20" s="15"/>
      <c r="C20" s="103" t="s">
        <v>210</v>
      </c>
      <c r="D20" s="88"/>
      <c r="E20" s="91"/>
      <c r="F20" s="213" t="s">
        <v>132</v>
      </c>
      <c r="G20" s="88"/>
      <c r="H20" s="88"/>
      <c r="I20" s="89"/>
      <c r="J20" s="164"/>
      <c r="K20" s="86"/>
      <c r="L20" s="21"/>
      <c r="M20" s="55"/>
    </row>
    <row r="21" spans="2:13" s="16" customFormat="1" ht="18.75" x14ac:dyDescent="0.3">
      <c r="B21" s="15"/>
      <c r="C21" s="103" t="s">
        <v>211</v>
      </c>
      <c r="D21" s="88"/>
      <c r="E21" s="91"/>
      <c r="F21" s="213" t="s">
        <v>133</v>
      </c>
      <c r="G21" s="88"/>
      <c r="H21" s="88"/>
      <c r="I21" s="89"/>
      <c r="J21" s="164"/>
      <c r="K21" s="54"/>
      <c r="L21" s="21"/>
      <c r="M21" s="55"/>
    </row>
    <row r="22" spans="2:13" s="16" customFormat="1" ht="18.75" x14ac:dyDescent="0.3">
      <c r="B22" s="15"/>
      <c r="C22" s="103" t="s">
        <v>212</v>
      </c>
      <c r="D22" s="88"/>
      <c r="E22" s="91"/>
      <c r="F22" s="213" t="s">
        <v>134</v>
      </c>
      <c r="G22" s="88"/>
      <c r="H22" s="88"/>
      <c r="I22" s="89"/>
      <c r="J22" s="164"/>
      <c r="K22" s="54"/>
      <c r="L22" s="54"/>
      <c r="M22" s="64"/>
    </row>
    <row r="23" spans="2:13" s="16" customFormat="1" ht="18.75" x14ac:dyDescent="0.3">
      <c r="B23" s="15"/>
      <c r="C23" s="104" t="s">
        <v>213</v>
      </c>
      <c r="D23" s="88"/>
      <c r="E23" s="91"/>
      <c r="F23" s="213" t="s">
        <v>135</v>
      </c>
      <c r="G23" s="88"/>
      <c r="H23" s="88"/>
      <c r="I23" s="89"/>
      <c r="J23" s="164"/>
      <c r="K23" s="54"/>
      <c r="L23" s="21"/>
      <c r="M23" s="55"/>
    </row>
    <row r="24" spans="2:13" s="16" customFormat="1" ht="18.75" x14ac:dyDescent="0.3">
      <c r="B24" s="15"/>
      <c r="C24" s="103" t="s">
        <v>214</v>
      </c>
      <c r="D24" s="88"/>
      <c r="E24" s="91"/>
      <c r="F24" s="213" t="s">
        <v>136</v>
      </c>
      <c r="G24" s="88"/>
      <c r="H24" s="88"/>
      <c r="I24" s="89"/>
      <c r="J24" s="164"/>
      <c r="K24" s="54"/>
      <c r="L24" s="21"/>
      <c r="M24" s="55"/>
    </row>
    <row r="25" spans="2:13" s="16" customFormat="1" ht="18.75" x14ac:dyDescent="0.3">
      <c r="B25" s="15"/>
      <c r="C25" s="104" t="s">
        <v>215</v>
      </c>
      <c r="D25" s="88"/>
      <c r="E25" s="91"/>
      <c r="F25" s="213" t="s">
        <v>216</v>
      </c>
      <c r="G25" s="88"/>
      <c r="H25" s="88"/>
      <c r="I25" s="89"/>
      <c r="J25" s="164"/>
      <c r="K25" s="54"/>
      <c r="L25" s="54"/>
      <c r="M25" s="64"/>
    </row>
    <row r="26" spans="2:13" s="16" customFormat="1" ht="18.75" x14ac:dyDescent="0.3">
      <c r="B26" s="15"/>
      <c r="C26" s="104" t="s">
        <v>217</v>
      </c>
      <c r="D26" s="88"/>
      <c r="E26" s="91"/>
      <c r="F26" s="213" t="s">
        <v>137</v>
      </c>
      <c r="G26" s="88"/>
      <c r="H26" s="88"/>
      <c r="I26" s="89"/>
      <c r="J26" s="164">
        <v>2500</v>
      </c>
      <c r="K26" s="54"/>
      <c r="L26" s="21"/>
      <c r="M26" s="55"/>
    </row>
    <row r="27" spans="2:13" s="16" customFormat="1" ht="18.75" x14ac:dyDescent="0.3">
      <c r="B27" s="15"/>
      <c r="C27" s="103" t="s">
        <v>218</v>
      </c>
      <c r="D27" s="88"/>
      <c r="E27" s="91"/>
      <c r="F27" s="213" t="s">
        <v>138</v>
      </c>
      <c r="G27" s="88"/>
      <c r="H27" s="88"/>
      <c r="I27" s="89"/>
      <c r="J27" s="164"/>
      <c r="K27" s="86"/>
      <c r="L27" s="21"/>
      <c r="M27" s="55"/>
    </row>
    <row r="28" spans="2:13" s="16" customFormat="1" ht="18.75" x14ac:dyDescent="0.3">
      <c r="B28" s="15"/>
      <c r="C28" s="103" t="s">
        <v>290</v>
      </c>
      <c r="D28" s="88"/>
      <c r="E28" s="91"/>
      <c r="F28" s="213" t="s">
        <v>291</v>
      </c>
      <c r="G28" s="88"/>
      <c r="H28" s="88"/>
      <c r="I28" s="89"/>
      <c r="J28" s="171"/>
      <c r="K28" s="86"/>
      <c r="L28" s="21"/>
      <c r="M28" s="55"/>
    </row>
    <row r="29" spans="2:13" s="16" customFormat="1" ht="18.75" x14ac:dyDescent="0.3">
      <c r="B29" s="15"/>
      <c r="C29" s="103" t="s">
        <v>284</v>
      </c>
      <c r="D29" s="88"/>
      <c r="E29" s="91"/>
      <c r="F29" s="213" t="s">
        <v>285</v>
      </c>
      <c r="G29" s="88"/>
      <c r="H29" s="88"/>
      <c r="I29" s="89"/>
      <c r="J29" s="171"/>
      <c r="K29" s="86"/>
      <c r="L29" s="21"/>
      <c r="M29" s="55"/>
    </row>
    <row r="30" spans="2:13" s="16" customFormat="1" ht="18.75" x14ac:dyDescent="0.3">
      <c r="B30" s="15"/>
      <c r="C30" s="104" t="s">
        <v>287</v>
      </c>
      <c r="D30" s="88"/>
      <c r="E30" s="91"/>
      <c r="F30" s="213" t="s">
        <v>286</v>
      </c>
      <c r="G30" s="88"/>
      <c r="H30" s="88"/>
      <c r="I30" s="89"/>
      <c r="J30" s="171"/>
      <c r="K30" s="86"/>
      <c r="L30" s="21"/>
      <c r="M30" s="55"/>
    </row>
    <row r="31" spans="2:13" s="16" customFormat="1" ht="19.5" thickBot="1" x14ac:dyDescent="0.35">
      <c r="B31" s="15"/>
      <c r="C31" s="104" t="s">
        <v>257</v>
      </c>
      <c r="D31" s="88"/>
      <c r="E31" s="91"/>
      <c r="F31" s="213" t="s">
        <v>256</v>
      </c>
      <c r="G31" s="88"/>
      <c r="H31" s="88"/>
      <c r="I31" s="89"/>
      <c r="J31" s="166">
        <v>2500</v>
      </c>
      <c r="K31" s="86"/>
      <c r="L31" s="21"/>
      <c r="M31" s="55"/>
    </row>
    <row r="32" spans="2:13" s="63" customFormat="1" ht="9.75" customHeight="1" x14ac:dyDescent="0.3">
      <c r="B32" s="59"/>
      <c r="C32" s="92"/>
      <c r="D32" s="93"/>
      <c r="E32" s="93"/>
      <c r="F32" s="94"/>
      <c r="G32" s="94"/>
      <c r="H32" s="94"/>
      <c r="I32" s="95"/>
      <c r="J32" s="99"/>
      <c r="K32" s="60"/>
      <c r="L32" s="60"/>
      <c r="M32" s="62"/>
    </row>
    <row r="33" spans="2:13" s="16" customFormat="1" ht="18.75" x14ac:dyDescent="0.3">
      <c r="B33" s="15"/>
      <c r="C33" s="244" t="s">
        <v>288</v>
      </c>
      <c r="D33" s="245"/>
      <c r="E33" s="245"/>
      <c r="F33" s="96"/>
      <c r="G33" s="96"/>
      <c r="H33" s="96"/>
      <c r="I33" s="98"/>
      <c r="J33" s="165">
        <f>SUM(J14:J31)</f>
        <v>12000</v>
      </c>
      <c r="K33" s="86"/>
      <c r="L33" s="21"/>
      <c r="M33" s="55"/>
    </row>
    <row r="34" spans="2:13" s="63" customFormat="1" ht="18" customHeight="1" x14ac:dyDescent="0.3">
      <c r="B34" s="59"/>
      <c r="C34" s="90"/>
      <c r="D34" s="90"/>
      <c r="E34" s="90"/>
      <c r="F34" s="60"/>
      <c r="G34" s="60"/>
      <c r="H34" s="60"/>
      <c r="I34" s="60"/>
      <c r="J34" s="61"/>
      <c r="K34" s="60"/>
      <c r="L34" s="60"/>
      <c r="M34" s="62"/>
    </row>
    <row r="35" spans="2:13" s="16" customFormat="1" ht="18.75" x14ac:dyDescent="0.3">
      <c r="B35" s="15"/>
      <c r="C35" s="196" t="s">
        <v>283</v>
      </c>
      <c r="D35" s="197"/>
      <c r="E35" s="198"/>
      <c r="F35" s="169" t="s">
        <v>220</v>
      </c>
      <c r="G35" s="167"/>
      <c r="H35" s="167"/>
      <c r="I35" s="168"/>
      <c r="J35" s="107" t="s">
        <v>267</v>
      </c>
      <c r="K35" s="86"/>
      <c r="L35" s="21"/>
      <c r="M35" s="55"/>
    </row>
    <row r="36" spans="2:13" s="16" customFormat="1" ht="18.75" x14ac:dyDescent="0.3">
      <c r="B36" s="15"/>
      <c r="C36" s="104" t="s">
        <v>258</v>
      </c>
      <c r="D36" s="88"/>
      <c r="E36" s="91"/>
      <c r="F36" s="213" t="s">
        <v>259</v>
      </c>
      <c r="G36" s="88"/>
      <c r="H36" s="88"/>
      <c r="I36" s="89"/>
      <c r="J36" s="164"/>
      <c r="K36" s="86"/>
      <c r="L36" s="21"/>
      <c r="M36" s="55"/>
    </row>
    <row r="37" spans="2:13" s="16" customFormat="1" ht="18.75" x14ac:dyDescent="0.3">
      <c r="B37" s="15"/>
      <c r="C37" s="103" t="s">
        <v>219</v>
      </c>
      <c r="D37" s="88"/>
      <c r="E37" s="91"/>
      <c r="F37" s="213" t="s">
        <v>139</v>
      </c>
      <c r="G37" s="88"/>
      <c r="H37" s="88"/>
      <c r="I37" s="89"/>
      <c r="J37" s="164"/>
      <c r="K37" s="54"/>
      <c r="L37" s="54"/>
      <c r="M37" s="55"/>
    </row>
    <row r="38" spans="2:13" s="16" customFormat="1" ht="19.5" thickBot="1" x14ac:dyDescent="0.35">
      <c r="B38" s="15"/>
      <c r="C38" s="103"/>
      <c r="D38" s="88"/>
      <c r="E38" s="91"/>
      <c r="F38" s="213"/>
      <c r="G38" s="88"/>
      <c r="H38" s="88"/>
      <c r="I38" s="89"/>
      <c r="J38" s="166"/>
      <c r="K38" s="54"/>
      <c r="L38" s="54"/>
      <c r="M38" s="55"/>
    </row>
    <row r="39" spans="2:13" s="63" customFormat="1" ht="9.75" customHeight="1" x14ac:dyDescent="0.3">
      <c r="B39" s="59"/>
      <c r="C39" s="92"/>
      <c r="D39" s="93"/>
      <c r="E39" s="93"/>
      <c r="F39" s="94"/>
      <c r="G39" s="94"/>
      <c r="H39" s="94"/>
      <c r="I39" s="95"/>
      <c r="J39" s="99"/>
      <c r="K39" s="60"/>
      <c r="L39" s="60"/>
      <c r="M39" s="62"/>
    </row>
    <row r="40" spans="2:13" s="16" customFormat="1" ht="18.75" x14ac:dyDescent="0.3">
      <c r="B40" s="15"/>
      <c r="C40" s="244" t="s">
        <v>289</v>
      </c>
      <c r="D40" s="245"/>
      <c r="E40" s="245"/>
      <c r="F40" s="96"/>
      <c r="G40" s="97"/>
      <c r="H40" s="97"/>
      <c r="I40" s="98"/>
      <c r="J40" s="165">
        <f>SUM(J36:J38)</f>
        <v>0</v>
      </c>
      <c r="K40" s="86"/>
      <c r="L40" s="21"/>
      <c r="M40" s="55"/>
    </row>
    <row r="41" spans="2:13" s="63" customFormat="1" ht="9.75" customHeight="1" x14ac:dyDescent="0.3">
      <c r="B41" s="59"/>
      <c r="C41" s="90"/>
      <c r="D41" s="90"/>
      <c r="E41" s="90"/>
      <c r="F41" s="60"/>
      <c r="G41" s="60"/>
      <c r="H41" s="60"/>
      <c r="I41" s="60"/>
      <c r="J41" s="61"/>
      <c r="K41" s="60"/>
      <c r="L41" s="60"/>
      <c r="M41" s="62"/>
    </row>
    <row r="42" spans="2:13" s="16" customFormat="1" ht="18.75" x14ac:dyDescent="0.3">
      <c r="B42" s="15"/>
      <c r="C42" s="193" t="s">
        <v>293</v>
      </c>
      <c r="D42" s="194"/>
      <c r="E42" s="195"/>
      <c r="F42" s="193"/>
      <c r="G42" s="194"/>
      <c r="H42" s="201"/>
      <c r="I42" s="202"/>
      <c r="J42" s="107" t="s">
        <v>267</v>
      </c>
      <c r="K42" s="86"/>
      <c r="L42" s="21"/>
      <c r="M42" s="55"/>
    </row>
    <row r="43" spans="2:13" s="16" customFormat="1" ht="18.75" x14ac:dyDescent="0.3">
      <c r="B43" s="15"/>
      <c r="C43" s="213" t="s">
        <v>296</v>
      </c>
      <c r="D43" s="88"/>
      <c r="E43" s="91"/>
      <c r="F43" s="213" t="s">
        <v>260</v>
      </c>
      <c r="G43" s="88"/>
      <c r="H43" s="88"/>
      <c r="I43" s="89"/>
      <c r="J43" s="164"/>
      <c r="K43" s="86"/>
      <c r="L43" s="21"/>
      <c r="M43" s="55"/>
    </row>
    <row r="44" spans="2:13" s="16" customFormat="1" ht="18.75" x14ac:dyDescent="0.3">
      <c r="B44" s="15"/>
      <c r="C44" s="213" t="s">
        <v>271</v>
      </c>
      <c r="D44" s="88"/>
      <c r="E44" s="91"/>
      <c r="F44" s="213" t="s">
        <v>261</v>
      </c>
      <c r="G44" s="88"/>
      <c r="H44" s="88"/>
      <c r="I44" s="89"/>
      <c r="J44" s="164"/>
      <c r="K44" s="86"/>
      <c r="L44" s="21"/>
      <c r="M44" s="55"/>
    </row>
    <row r="45" spans="2:13" s="16" customFormat="1" ht="18.75" x14ac:dyDescent="0.3">
      <c r="B45" s="15"/>
      <c r="C45" s="213"/>
      <c r="D45" s="88"/>
      <c r="E45" s="91"/>
      <c r="F45" s="213"/>
      <c r="G45" s="88"/>
      <c r="H45" s="88"/>
      <c r="I45" s="89"/>
      <c r="J45" s="164"/>
      <c r="K45" s="86"/>
      <c r="L45" s="21"/>
      <c r="M45" s="55"/>
    </row>
    <row r="46" spans="2:13" s="16" customFormat="1" ht="18.75" x14ac:dyDescent="0.3">
      <c r="B46" s="15"/>
      <c r="C46" s="213" t="s">
        <v>272</v>
      </c>
      <c r="D46" s="88"/>
      <c r="E46" s="91"/>
      <c r="F46" s="213" t="s">
        <v>262</v>
      </c>
      <c r="G46" s="88"/>
      <c r="H46" s="88"/>
      <c r="I46" s="89"/>
      <c r="J46" s="164"/>
      <c r="K46" s="86"/>
      <c r="L46" s="21"/>
      <c r="M46" s="55"/>
    </row>
    <row r="47" spans="2:13" s="16" customFormat="1" ht="18.75" x14ac:dyDescent="0.3">
      <c r="B47" s="15"/>
      <c r="C47" s="213" t="s">
        <v>282</v>
      </c>
      <c r="D47" s="88"/>
      <c r="E47" s="91"/>
      <c r="F47" s="213" t="s">
        <v>262</v>
      </c>
      <c r="G47" s="88"/>
      <c r="H47" s="88"/>
      <c r="I47" s="89"/>
      <c r="J47" s="164"/>
      <c r="K47" s="86"/>
      <c r="L47" s="21"/>
      <c r="M47" s="55"/>
    </row>
    <row r="48" spans="2:13" s="16" customFormat="1" ht="18.75" x14ac:dyDescent="0.3">
      <c r="B48" s="15"/>
      <c r="C48" s="213"/>
      <c r="D48" s="88"/>
      <c r="E48" s="91"/>
      <c r="F48" s="213"/>
      <c r="G48" s="88"/>
      <c r="H48" s="88"/>
      <c r="I48" s="89"/>
      <c r="J48" s="164"/>
      <c r="K48" s="54"/>
      <c r="L48" s="21"/>
      <c r="M48" s="55"/>
    </row>
    <row r="49" spans="2:14" s="16" customFormat="1" ht="18.75" x14ac:dyDescent="0.3">
      <c r="B49" s="15"/>
      <c r="C49" s="213" t="s">
        <v>273</v>
      </c>
      <c r="D49" s="88"/>
      <c r="E49" s="91"/>
      <c r="F49" s="213" t="s">
        <v>263</v>
      </c>
      <c r="G49" s="88"/>
      <c r="H49" s="88"/>
      <c r="I49" s="89"/>
      <c r="J49" s="164"/>
      <c r="K49" s="86"/>
      <c r="L49" s="21"/>
      <c r="M49" s="55"/>
    </row>
    <row r="50" spans="2:14" s="16" customFormat="1" ht="18.75" x14ac:dyDescent="0.3">
      <c r="B50" s="15"/>
      <c r="C50" s="213"/>
      <c r="D50" s="88"/>
      <c r="E50" s="91"/>
      <c r="F50" s="213"/>
      <c r="G50" s="88"/>
      <c r="H50" s="88"/>
      <c r="I50" s="89"/>
      <c r="J50" s="164"/>
      <c r="K50" s="86"/>
      <c r="L50" s="21"/>
      <c r="M50" s="55"/>
    </row>
    <row r="51" spans="2:14" s="16" customFormat="1" ht="18.75" x14ac:dyDescent="0.3">
      <c r="B51" s="15"/>
      <c r="C51" s="213" t="s">
        <v>274</v>
      </c>
      <c r="D51" s="88"/>
      <c r="E51" s="91"/>
      <c r="F51" s="213" t="s">
        <v>264</v>
      </c>
      <c r="G51" s="88"/>
      <c r="H51" s="88"/>
      <c r="I51" s="89"/>
      <c r="J51" s="187">
        <f>-I68</f>
        <v>-360</v>
      </c>
      <c r="K51" s="86"/>
      <c r="L51" s="21"/>
      <c r="M51" s="55"/>
    </row>
    <row r="52" spans="2:14" s="16" customFormat="1" ht="19.5" thickBot="1" x14ac:dyDescent="0.35">
      <c r="B52" s="15"/>
      <c r="C52" s="104"/>
      <c r="D52" s="88"/>
      <c r="E52" s="91"/>
      <c r="F52" s="213"/>
      <c r="G52" s="88"/>
      <c r="H52" s="88"/>
      <c r="I52" s="89"/>
      <c r="J52" s="166"/>
      <c r="K52" s="86"/>
      <c r="L52" s="21"/>
      <c r="M52" s="55"/>
    </row>
    <row r="53" spans="2:14" s="63" customFormat="1" ht="9.75" customHeight="1" x14ac:dyDescent="0.3">
      <c r="B53" s="59"/>
      <c r="C53" s="92"/>
      <c r="D53" s="93"/>
      <c r="E53" s="93"/>
      <c r="F53" s="94"/>
      <c r="G53" s="94"/>
      <c r="H53" s="94"/>
      <c r="I53" s="95"/>
      <c r="J53" s="99"/>
      <c r="K53" s="60"/>
      <c r="L53" s="60"/>
      <c r="M53" s="62"/>
    </row>
    <row r="54" spans="2:14" s="16" customFormat="1" ht="19.5" customHeight="1" x14ac:dyDescent="0.3">
      <c r="B54" s="15"/>
      <c r="C54" s="244" t="s">
        <v>265</v>
      </c>
      <c r="D54" s="245"/>
      <c r="E54" s="245"/>
      <c r="F54" s="96"/>
      <c r="G54" s="96"/>
      <c r="H54" s="96"/>
      <c r="I54" s="98"/>
      <c r="J54" s="165">
        <f>SUM(J43:J52)</f>
        <v>-360</v>
      </c>
      <c r="K54" s="86"/>
      <c r="L54" s="21"/>
      <c r="M54" s="55"/>
    </row>
    <row r="55" spans="2:14" s="63" customFormat="1" ht="9.75" customHeight="1" x14ac:dyDescent="0.3">
      <c r="B55" s="59"/>
      <c r="C55" s="90"/>
      <c r="D55" s="90"/>
      <c r="E55" s="90"/>
      <c r="F55" s="60"/>
      <c r="G55" s="60"/>
      <c r="H55" s="60"/>
      <c r="I55" s="60"/>
      <c r="J55" s="61"/>
      <c r="K55" s="60"/>
      <c r="L55" s="60"/>
      <c r="M55" s="62"/>
    </row>
    <row r="56" spans="2:14" ht="18.75" x14ac:dyDescent="0.2">
      <c r="B56" s="8"/>
      <c r="C56" s="250"/>
      <c r="D56" s="250"/>
      <c r="E56" s="250"/>
      <c r="F56" s="250"/>
      <c r="G56" s="250"/>
      <c r="H56" s="250"/>
      <c r="I56" s="250"/>
      <c r="J56" s="250"/>
      <c r="K56" s="250"/>
      <c r="L56" s="250"/>
      <c r="M56" s="9"/>
    </row>
    <row r="57" spans="2:14" s="16" customFormat="1" ht="18.75" x14ac:dyDescent="0.3">
      <c r="B57" s="15"/>
      <c r="C57" s="248" t="s">
        <v>268</v>
      </c>
      <c r="D57" s="249"/>
      <c r="E57" s="249"/>
      <c r="F57" s="249"/>
      <c r="G57" s="249"/>
      <c r="H57" s="249"/>
      <c r="I57" s="107" t="s">
        <v>267</v>
      </c>
      <c r="J57" s="199"/>
      <c r="K57" s="86"/>
      <c r="L57" s="21"/>
      <c r="M57" s="55"/>
    </row>
    <row r="58" spans="2:14" s="16" customFormat="1" ht="18.75" x14ac:dyDescent="0.3">
      <c r="B58" s="15"/>
      <c r="C58" s="232" t="s">
        <v>302</v>
      </c>
      <c r="D58" s="233"/>
      <c r="E58" s="233"/>
      <c r="F58" s="233"/>
      <c r="G58" s="233"/>
      <c r="H58" s="233"/>
      <c r="I58" s="164">
        <v>360</v>
      </c>
      <c r="J58" s="199"/>
      <c r="K58" s="54"/>
      <c r="L58" s="54"/>
      <c r="M58" s="64"/>
    </row>
    <row r="59" spans="2:14" s="16" customFormat="1" ht="18.75" x14ac:dyDescent="0.3">
      <c r="B59" s="15"/>
      <c r="C59" s="232"/>
      <c r="D59" s="233"/>
      <c r="E59" s="233"/>
      <c r="F59" s="233"/>
      <c r="G59" s="233"/>
      <c r="H59" s="233"/>
      <c r="I59" s="164"/>
      <c r="J59" s="199"/>
      <c r="K59" s="86"/>
      <c r="L59" s="21"/>
      <c r="M59" s="55"/>
    </row>
    <row r="60" spans="2:14" s="16" customFormat="1" ht="18.75" x14ac:dyDescent="0.3">
      <c r="B60" s="15"/>
      <c r="C60" s="232" t="s">
        <v>297</v>
      </c>
      <c r="D60" s="233"/>
      <c r="E60" s="233"/>
      <c r="F60" s="233"/>
      <c r="G60" s="233"/>
      <c r="H60" s="233"/>
      <c r="I60" s="164"/>
      <c r="J60" s="199"/>
      <c r="K60" s="86"/>
      <c r="L60" s="21"/>
      <c r="M60" s="55"/>
    </row>
    <row r="61" spans="2:14" s="16" customFormat="1" ht="18.75" x14ac:dyDescent="0.3">
      <c r="B61" s="15"/>
      <c r="C61" s="232" t="s">
        <v>269</v>
      </c>
      <c r="D61" s="233"/>
      <c r="E61" s="233"/>
      <c r="F61" s="233"/>
      <c r="G61" s="233"/>
      <c r="H61" s="233"/>
      <c r="I61" s="164"/>
      <c r="J61" s="199"/>
      <c r="K61" s="86"/>
      <c r="L61" s="21"/>
      <c r="M61" s="55"/>
    </row>
    <row r="62" spans="2:14" s="16" customFormat="1" ht="18.75" x14ac:dyDescent="0.3">
      <c r="B62" s="15"/>
      <c r="C62" s="232"/>
      <c r="D62" s="233"/>
      <c r="E62" s="233"/>
      <c r="F62" s="233"/>
      <c r="G62" s="233"/>
      <c r="H62" s="233"/>
      <c r="I62" s="164"/>
      <c r="J62" s="199"/>
      <c r="K62" s="86"/>
      <c r="L62" s="21"/>
      <c r="M62" s="55"/>
      <c r="N62" s="186"/>
    </row>
    <row r="63" spans="2:14" s="16" customFormat="1" ht="18.75" x14ac:dyDescent="0.3">
      <c r="B63" s="15"/>
      <c r="C63" s="232" t="s">
        <v>270</v>
      </c>
      <c r="D63" s="233"/>
      <c r="E63" s="233"/>
      <c r="F63" s="233"/>
      <c r="G63" s="233"/>
      <c r="H63" s="233"/>
      <c r="I63" s="164"/>
      <c r="J63" s="199"/>
      <c r="K63" s="86"/>
      <c r="L63" s="21"/>
      <c r="M63" s="55"/>
    </row>
    <row r="64" spans="2:14" s="16" customFormat="1" ht="18.75" x14ac:dyDescent="0.3">
      <c r="B64" s="15"/>
      <c r="C64" s="234"/>
      <c r="D64" s="235"/>
      <c r="E64" s="235"/>
      <c r="F64" s="235"/>
      <c r="G64" s="235"/>
      <c r="H64" s="236"/>
      <c r="I64" s="171"/>
      <c r="J64" s="199"/>
      <c r="K64" s="86"/>
      <c r="L64" s="21"/>
      <c r="M64" s="55"/>
    </row>
    <row r="65" spans="2:13" s="16" customFormat="1" ht="18.75" x14ac:dyDescent="0.3">
      <c r="B65" s="15"/>
      <c r="C65" s="234" t="s">
        <v>292</v>
      </c>
      <c r="D65" s="235"/>
      <c r="E65" s="235"/>
      <c r="F65" s="235"/>
      <c r="G65" s="235"/>
      <c r="H65" s="236"/>
      <c r="I65" s="171"/>
      <c r="J65" s="199"/>
      <c r="K65" s="86"/>
      <c r="L65" s="21"/>
      <c r="M65" s="55"/>
    </row>
    <row r="66" spans="2:13" s="16" customFormat="1" ht="19.5" thickBot="1" x14ac:dyDescent="0.35">
      <c r="B66" s="15"/>
      <c r="C66" s="232"/>
      <c r="D66" s="233"/>
      <c r="E66" s="233"/>
      <c r="F66" s="233"/>
      <c r="G66" s="233"/>
      <c r="H66" s="233"/>
      <c r="I66" s="166"/>
      <c r="J66" s="199"/>
      <c r="K66" s="86"/>
      <c r="L66" s="21"/>
      <c r="M66" s="55"/>
    </row>
    <row r="67" spans="2:13" s="63" customFormat="1" ht="9.75" customHeight="1" x14ac:dyDescent="0.25">
      <c r="B67" s="59"/>
      <c r="C67" s="240"/>
      <c r="D67" s="241"/>
      <c r="E67" s="241"/>
      <c r="F67" s="241"/>
      <c r="G67" s="241"/>
      <c r="H67" s="242"/>
      <c r="I67" s="184"/>
      <c r="J67" s="200"/>
      <c r="K67" s="60"/>
      <c r="L67" s="60"/>
      <c r="M67" s="62"/>
    </row>
    <row r="68" spans="2:13" s="16" customFormat="1" ht="18.75" x14ac:dyDescent="0.3">
      <c r="B68" s="15"/>
      <c r="C68" s="237" t="s">
        <v>277</v>
      </c>
      <c r="D68" s="238"/>
      <c r="E68" s="238"/>
      <c r="F68" s="238"/>
      <c r="G68" s="238"/>
      <c r="H68" s="239"/>
      <c r="I68" s="185">
        <f>I58+I60+I61-I63-I65</f>
        <v>360</v>
      </c>
      <c r="J68" s="199"/>
      <c r="K68" s="86"/>
      <c r="L68" s="21"/>
      <c r="M68" s="55"/>
    </row>
    <row r="69" spans="2:13" ht="18.75" x14ac:dyDescent="0.2">
      <c r="B69" s="8"/>
      <c r="C69" s="216"/>
      <c r="D69" s="216"/>
      <c r="E69" s="216"/>
      <c r="F69" s="216"/>
      <c r="G69" s="216"/>
      <c r="H69" s="216"/>
      <c r="I69" s="216"/>
      <c r="J69" s="216"/>
      <c r="K69" s="216"/>
      <c r="L69" s="216"/>
      <c r="M69" s="9"/>
    </row>
    <row r="70" spans="2:13" s="63" customFormat="1" ht="9.75" customHeight="1" x14ac:dyDescent="0.3">
      <c r="B70" s="59"/>
      <c r="C70" s="90"/>
      <c r="D70" s="90"/>
      <c r="E70" s="90"/>
      <c r="F70" s="60"/>
      <c r="G70" s="60"/>
      <c r="H70" s="60"/>
      <c r="I70" s="60"/>
      <c r="J70" s="61"/>
      <c r="K70" s="60"/>
      <c r="L70" s="60"/>
      <c r="M70" s="62"/>
    </row>
    <row r="71" spans="2:13" s="182" customFormat="1" ht="30" customHeight="1" x14ac:dyDescent="0.2">
      <c r="B71" s="174"/>
      <c r="C71" s="224" t="s">
        <v>266</v>
      </c>
      <c r="D71" s="225"/>
      <c r="E71" s="225"/>
      <c r="F71" s="214"/>
      <c r="G71" s="176"/>
      <c r="H71" s="176"/>
      <c r="I71" s="177"/>
      <c r="J71" s="178">
        <f>J54+J40+J33</f>
        <v>11640</v>
      </c>
      <c r="K71" s="179"/>
      <c r="L71" s="180"/>
      <c r="M71" s="181"/>
    </row>
    <row r="72" spans="2:13" ht="18" customHeight="1" x14ac:dyDescent="0.25">
      <c r="B72" s="8"/>
      <c r="C72" s="13"/>
      <c r="D72" s="13"/>
      <c r="E72" s="13"/>
      <c r="F72" s="13"/>
      <c r="G72" s="13"/>
      <c r="H72" s="13"/>
      <c r="I72" s="13"/>
      <c r="J72" s="14"/>
      <c r="K72" s="13"/>
      <c r="L72" s="13"/>
      <c r="M72" s="9"/>
    </row>
    <row r="73" spans="2:13" ht="18.75" x14ac:dyDescent="0.2">
      <c r="B73" s="8"/>
      <c r="C73" s="216"/>
      <c r="D73" s="216"/>
      <c r="E73" s="216"/>
      <c r="F73" s="216"/>
      <c r="G73" s="216"/>
      <c r="H73" s="216"/>
      <c r="I73" s="216"/>
      <c r="J73" s="216"/>
      <c r="K73" s="216"/>
      <c r="L73" s="216"/>
      <c r="M73" s="9"/>
    </row>
    <row r="74" spans="2:13" s="63" customFormat="1" ht="9.75" customHeight="1" x14ac:dyDescent="0.3">
      <c r="B74" s="59"/>
      <c r="C74" s="90"/>
      <c r="D74" s="90"/>
      <c r="E74" s="90"/>
      <c r="F74" s="60"/>
      <c r="G74" s="60"/>
      <c r="H74" s="60"/>
      <c r="I74" s="60"/>
      <c r="J74" s="61"/>
      <c r="K74" s="60"/>
      <c r="L74" s="60"/>
      <c r="M74" s="62"/>
    </row>
    <row r="75" spans="2:13" s="182" customFormat="1" ht="30" customHeight="1" x14ac:dyDescent="0.2">
      <c r="B75" s="174"/>
      <c r="C75" s="224" t="s">
        <v>275</v>
      </c>
      <c r="D75" s="225"/>
      <c r="E75" s="225"/>
      <c r="F75" s="226"/>
      <c r="G75" s="226"/>
      <c r="H75" s="226"/>
      <c r="I75" s="227"/>
      <c r="J75" s="211">
        <v>140</v>
      </c>
      <c r="K75" s="179"/>
      <c r="L75" s="180"/>
      <c r="M75" s="181"/>
    </row>
    <row r="76" spans="2:13" ht="18" customHeight="1" x14ac:dyDescent="0.25">
      <c r="B76" s="8"/>
      <c r="C76" s="13"/>
      <c r="D76" s="13"/>
      <c r="E76" s="13"/>
      <c r="F76" s="13"/>
      <c r="G76" s="13"/>
      <c r="H76" s="13"/>
      <c r="I76" s="13"/>
      <c r="J76" s="14"/>
      <c r="K76" s="13"/>
      <c r="L76" s="13"/>
      <c r="M76" s="9"/>
    </row>
    <row r="77" spans="2:13" ht="18.75" x14ac:dyDescent="0.2">
      <c r="B77" s="8"/>
      <c r="C77" s="216"/>
      <c r="D77" s="216"/>
      <c r="E77" s="216"/>
      <c r="F77" s="216"/>
      <c r="G77" s="216"/>
      <c r="H77" s="216"/>
      <c r="I77" s="216"/>
      <c r="J77" s="216"/>
      <c r="K77" s="216"/>
      <c r="L77" s="216"/>
      <c r="M77" s="9"/>
    </row>
    <row r="78" spans="2:13" s="182" customFormat="1" ht="52.5" customHeight="1" x14ac:dyDescent="0.2">
      <c r="B78" s="174"/>
      <c r="C78" s="228" t="s">
        <v>276</v>
      </c>
      <c r="D78" s="229"/>
      <c r="E78" s="229"/>
      <c r="F78" s="230"/>
      <c r="G78" s="230"/>
      <c r="H78" s="230"/>
      <c r="I78" s="231"/>
      <c r="J78" s="183">
        <f>IF(ISERR(J71/J75)," ",J71/J75)</f>
        <v>83.142857142857139</v>
      </c>
      <c r="K78" s="179"/>
      <c r="L78" s="180"/>
      <c r="M78" s="181"/>
    </row>
    <row r="79" spans="2:13" ht="18.75" x14ac:dyDescent="0.2">
      <c r="B79" s="8"/>
      <c r="C79" s="216"/>
      <c r="D79" s="216"/>
      <c r="E79" s="216"/>
      <c r="F79" s="216"/>
      <c r="G79" s="216"/>
      <c r="H79" s="216"/>
      <c r="I79" s="216"/>
      <c r="J79" s="216"/>
      <c r="K79" s="216"/>
      <c r="L79" s="216"/>
      <c r="M79" s="9"/>
    </row>
    <row r="80" spans="2:13" s="16" customFormat="1" ht="19.5" thickBot="1" x14ac:dyDescent="0.35">
      <c r="B80" s="18"/>
      <c r="C80" s="117"/>
      <c r="D80" s="111"/>
      <c r="E80" s="111"/>
      <c r="F80" s="112"/>
      <c r="G80" s="111"/>
      <c r="H80" s="111"/>
      <c r="I80" s="111"/>
      <c r="J80" s="113"/>
      <c r="K80" s="114"/>
      <c r="L80" s="115"/>
      <c r="M80" s="19"/>
    </row>
    <row r="81" spans="2:13" s="16" customFormat="1" ht="9" customHeight="1" x14ac:dyDescent="0.3">
      <c r="B81" s="106"/>
      <c r="C81" s="110"/>
      <c r="D81" s="110"/>
      <c r="E81" s="110"/>
      <c r="F81" s="110"/>
      <c r="G81" s="110"/>
      <c r="H81" s="110"/>
      <c r="I81" s="110"/>
      <c r="J81" s="110"/>
      <c r="K81" s="110"/>
      <c r="L81" s="110"/>
      <c r="M81" s="110"/>
    </row>
    <row r="82" spans="2:13" s="16" customFormat="1" ht="18.75" x14ac:dyDescent="0.3">
      <c r="C82" s="20"/>
      <c r="J82" s="17"/>
    </row>
  </sheetData>
  <mergeCells count="22">
    <mergeCell ref="C65:H65"/>
    <mergeCell ref="C66:H66"/>
    <mergeCell ref="C54:E54"/>
    <mergeCell ref="C56:L56"/>
    <mergeCell ref="C57:H57"/>
    <mergeCell ref="C58:H58"/>
    <mergeCell ref="C59:H59"/>
    <mergeCell ref="C60:H60"/>
    <mergeCell ref="C67:H67"/>
    <mergeCell ref="C68:H68"/>
    <mergeCell ref="C71:E71"/>
    <mergeCell ref="C75:I75"/>
    <mergeCell ref="C78:I78"/>
    <mergeCell ref="A1:M4"/>
    <mergeCell ref="C61:H61"/>
    <mergeCell ref="C62:H62"/>
    <mergeCell ref="C63:H63"/>
    <mergeCell ref="C64:H64"/>
    <mergeCell ref="C40:E40"/>
    <mergeCell ref="C10:L10"/>
    <mergeCell ref="C11:J11"/>
    <mergeCell ref="C33:E33"/>
  </mergeCells>
  <dataValidations count="3">
    <dataValidation allowBlank="1" showErrorMessage="1" errorTitle="Invalid number" error="Re-enter a whole number" sqref="I58"/>
    <dataValidation errorTitle="Invalid number" error="Re-enter a whole number" sqref="J51"/>
    <dataValidation type="whole" allowBlank="1" showErrorMessage="1" errorTitle="Invalid number" error="Re-enter a whole number" sqref="J36:J38 J14:J31 J52 I59:I66 J43:J50">
      <formula1>1</formula1>
      <formula2>100000000000</formula2>
    </dataValidation>
  </dataValidations>
  <pageMargins left="0.2" right="0.2" top="0.5" bottom="0.25" header="0.3" footer="0.3"/>
  <pageSetup scale="48" fitToHeight="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3294B"/>
    <pageSetUpPr fitToPage="1"/>
  </sheetPr>
  <dimension ref="A1:N83"/>
  <sheetViews>
    <sheetView zoomScale="85" zoomScaleNormal="85" workbookViewId="0">
      <selection sqref="A1:M5"/>
    </sheetView>
  </sheetViews>
  <sheetFormatPr defaultRowHeight="12.75" x14ac:dyDescent="0.2"/>
  <cols>
    <col min="1" max="1" width="4.28515625" style="2" customWidth="1"/>
    <col min="2" max="2" width="2.5703125" style="2" customWidth="1"/>
    <col min="3" max="3" width="23.5703125" style="2" customWidth="1"/>
    <col min="4" max="4" width="10.85546875" style="2" customWidth="1"/>
    <col min="5" max="5" width="28.42578125" style="2" customWidth="1"/>
    <col min="6" max="6" width="10.28515625" style="2" customWidth="1"/>
    <col min="7" max="7" width="7.7109375" style="2" customWidth="1"/>
    <col min="8" max="8" width="17.85546875" style="2" customWidth="1"/>
    <col min="9" max="9" width="27.85546875" style="2" customWidth="1"/>
    <col min="10" max="10" width="25.85546875" style="3" customWidth="1"/>
    <col min="11" max="11" width="6.28515625" style="2" customWidth="1"/>
    <col min="12" max="12" width="4.140625" style="2" customWidth="1"/>
    <col min="13" max="13" width="3.140625" style="2" customWidth="1"/>
    <col min="14" max="16384" width="9.140625" style="2"/>
  </cols>
  <sheetData>
    <row r="1" spans="1:13" ht="15" customHeight="1" x14ac:dyDescent="0.2">
      <c r="A1" s="292" t="s">
        <v>330</v>
      </c>
      <c r="B1" s="284"/>
      <c r="C1" s="284"/>
      <c r="D1" s="284"/>
      <c r="E1" s="284"/>
      <c r="F1" s="284"/>
      <c r="G1" s="284"/>
      <c r="H1" s="284"/>
      <c r="I1" s="284"/>
      <c r="J1" s="284"/>
      <c r="K1" s="284"/>
      <c r="L1" s="284"/>
      <c r="M1" s="284"/>
    </row>
    <row r="2" spans="1:13" ht="15" customHeight="1" x14ac:dyDescent="0.2">
      <c r="A2" s="284"/>
      <c r="B2" s="284"/>
      <c r="C2" s="284"/>
      <c r="D2" s="284"/>
      <c r="E2" s="284"/>
      <c r="F2" s="284"/>
      <c r="G2" s="284"/>
      <c r="H2" s="284"/>
      <c r="I2" s="284"/>
      <c r="J2" s="284"/>
      <c r="K2" s="284"/>
      <c r="L2" s="284"/>
      <c r="M2" s="284"/>
    </row>
    <row r="3" spans="1:13" ht="15" customHeight="1" x14ac:dyDescent="0.2">
      <c r="A3" s="284"/>
      <c r="B3" s="284"/>
      <c r="C3" s="284"/>
      <c r="D3" s="284"/>
      <c r="E3" s="284"/>
      <c r="F3" s="284"/>
      <c r="G3" s="284"/>
      <c r="H3" s="284"/>
      <c r="I3" s="284"/>
      <c r="J3" s="284"/>
      <c r="K3" s="284"/>
      <c r="L3" s="284"/>
      <c r="M3" s="284"/>
    </row>
    <row r="4" spans="1:13" ht="15" customHeight="1" x14ac:dyDescent="0.2">
      <c r="A4" s="284"/>
      <c r="B4" s="284"/>
      <c r="C4" s="284"/>
      <c r="D4" s="284"/>
      <c r="E4" s="284"/>
      <c r="F4" s="284"/>
      <c r="G4" s="284"/>
      <c r="H4" s="284"/>
      <c r="I4" s="284"/>
      <c r="J4" s="284"/>
      <c r="K4" s="284"/>
      <c r="L4" s="284"/>
      <c r="M4" s="284"/>
    </row>
    <row r="5" spans="1:13" ht="15" customHeight="1" x14ac:dyDescent="0.2">
      <c r="A5" s="284"/>
      <c r="B5" s="284"/>
      <c r="C5" s="284"/>
      <c r="D5" s="284"/>
      <c r="E5" s="284"/>
      <c r="F5" s="284"/>
      <c r="G5" s="284"/>
      <c r="H5" s="284"/>
      <c r="I5" s="284"/>
      <c r="J5" s="284"/>
      <c r="K5" s="284"/>
      <c r="L5" s="284"/>
      <c r="M5" s="284"/>
    </row>
    <row r="6" spans="1:13" ht="9" customHeight="1" thickBot="1" x14ac:dyDescent="0.25"/>
    <row r="7" spans="1:13" ht="12.75" customHeight="1" x14ac:dyDescent="0.2">
      <c r="B7" s="4"/>
      <c r="C7" s="5"/>
      <c r="D7" s="5"/>
      <c r="E7" s="5"/>
      <c r="F7" s="5"/>
      <c r="G7" s="5"/>
      <c r="H7" s="5"/>
      <c r="I7" s="5"/>
      <c r="J7" s="6"/>
      <c r="K7" s="5"/>
      <c r="L7" s="5"/>
      <c r="M7" s="7"/>
    </row>
    <row r="8" spans="1:13" ht="23.25" x14ac:dyDescent="0.35">
      <c r="B8" s="8"/>
      <c r="C8" s="219"/>
      <c r="D8" s="219"/>
      <c r="E8" s="219"/>
      <c r="F8" s="219"/>
      <c r="G8" s="219"/>
      <c r="H8" s="219"/>
      <c r="I8" s="219"/>
      <c r="J8" s="219"/>
      <c r="K8" s="219"/>
      <c r="L8" s="219"/>
      <c r="M8" s="9"/>
    </row>
    <row r="9" spans="1:13" ht="18.75" x14ac:dyDescent="0.3">
      <c r="B9" s="8"/>
      <c r="C9" s="220"/>
      <c r="D9" s="220"/>
      <c r="E9" s="220"/>
      <c r="F9" s="220"/>
      <c r="G9" s="220"/>
      <c r="H9" s="220"/>
      <c r="I9" s="220"/>
      <c r="J9" s="220"/>
      <c r="K9" s="220"/>
      <c r="L9" s="220"/>
      <c r="M9" s="9"/>
    </row>
    <row r="10" spans="1:13" ht="16.5" x14ac:dyDescent="0.3">
      <c r="B10" s="8"/>
      <c r="C10" s="10"/>
      <c r="D10" s="10"/>
      <c r="E10" s="11"/>
      <c r="F10" s="10"/>
      <c r="G10" s="11"/>
      <c r="H10" s="11"/>
      <c r="I10" s="11"/>
      <c r="J10" s="12"/>
      <c r="K10" s="11"/>
      <c r="L10" s="11"/>
      <c r="M10" s="9"/>
    </row>
    <row r="11" spans="1:13" ht="23.25" x14ac:dyDescent="0.35">
      <c r="B11" s="8"/>
      <c r="C11" s="243" t="s">
        <v>280</v>
      </c>
      <c r="D11" s="243"/>
      <c r="E11" s="243"/>
      <c r="F11" s="243"/>
      <c r="G11" s="243"/>
      <c r="H11" s="243"/>
      <c r="I11" s="243"/>
      <c r="J11" s="243"/>
      <c r="K11" s="243"/>
      <c r="L11" s="243"/>
      <c r="M11" s="9"/>
    </row>
    <row r="12" spans="1:13" ht="21" x14ac:dyDescent="0.35">
      <c r="B12" s="8"/>
      <c r="C12" s="246" t="s">
        <v>279</v>
      </c>
      <c r="D12" s="247"/>
      <c r="E12" s="247"/>
      <c r="F12" s="247"/>
      <c r="G12" s="247"/>
      <c r="H12" s="247"/>
      <c r="I12" s="247"/>
      <c r="J12" s="247"/>
      <c r="K12" s="282"/>
      <c r="L12" s="282"/>
      <c r="M12" s="9"/>
    </row>
    <row r="13" spans="1:13" s="191" customFormat="1" ht="23.25" x14ac:dyDescent="0.35">
      <c r="B13" s="8"/>
      <c r="C13" s="215"/>
      <c r="D13" s="215"/>
      <c r="E13" s="215"/>
      <c r="F13" s="215"/>
      <c r="G13" s="215"/>
      <c r="H13" s="215"/>
      <c r="I13" s="215"/>
      <c r="J13" s="215"/>
      <c r="K13" s="215"/>
      <c r="L13" s="215"/>
      <c r="M13" s="9"/>
    </row>
    <row r="14" spans="1:13" s="16" customFormat="1" ht="18.75" x14ac:dyDescent="0.3">
      <c r="B14" s="15"/>
      <c r="C14" s="193" t="s">
        <v>312</v>
      </c>
      <c r="D14" s="194"/>
      <c r="E14" s="195"/>
      <c r="F14" s="169" t="s">
        <v>220</v>
      </c>
      <c r="G14" s="170"/>
      <c r="H14" s="167"/>
      <c r="I14" s="168"/>
      <c r="J14" s="107" t="s">
        <v>267</v>
      </c>
      <c r="K14" s="86"/>
      <c r="L14" s="21"/>
      <c r="M14" s="55"/>
    </row>
    <row r="15" spans="1:13" s="16" customFormat="1" ht="18.75" x14ac:dyDescent="0.3">
      <c r="B15" s="15"/>
      <c r="C15" s="104" t="s">
        <v>203</v>
      </c>
      <c r="D15" s="88"/>
      <c r="E15" s="91"/>
      <c r="F15" s="213" t="s">
        <v>127</v>
      </c>
      <c r="G15" s="88"/>
      <c r="H15" s="88"/>
      <c r="I15" s="89"/>
      <c r="J15" s="164">
        <v>25000</v>
      </c>
      <c r="K15" s="54"/>
      <c r="L15" s="54"/>
      <c r="M15" s="64"/>
    </row>
    <row r="16" spans="1:13" s="16" customFormat="1" ht="18.75" x14ac:dyDescent="0.3">
      <c r="B16" s="15"/>
      <c r="C16" s="103" t="s">
        <v>204</v>
      </c>
      <c r="D16" s="88"/>
      <c r="E16" s="91"/>
      <c r="F16" s="213" t="s">
        <v>128</v>
      </c>
      <c r="G16" s="88"/>
      <c r="H16" s="88"/>
      <c r="I16" s="89"/>
      <c r="J16" s="164">
        <v>6200</v>
      </c>
      <c r="K16" s="86"/>
      <c r="L16" s="21"/>
      <c r="M16" s="55"/>
    </row>
    <row r="17" spans="2:13" s="16" customFormat="1" ht="18.75" x14ac:dyDescent="0.3">
      <c r="B17" s="15"/>
      <c r="C17" s="103" t="s">
        <v>205</v>
      </c>
      <c r="D17" s="88"/>
      <c r="E17" s="91"/>
      <c r="F17" s="213" t="s">
        <v>129</v>
      </c>
      <c r="G17" s="88"/>
      <c r="H17" s="88"/>
      <c r="I17" s="89"/>
      <c r="J17" s="164">
        <v>1500</v>
      </c>
      <c r="K17" s="86"/>
      <c r="L17" s="21"/>
      <c r="M17" s="55"/>
    </row>
    <row r="18" spans="2:13" s="16" customFormat="1" ht="18.75" x14ac:dyDescent="0.3">
      <c r="B18" s="15"/>
      <c r="C18" s="104" t="s">
        <v>206</v>
      </c>
      <c r="D18" s="88"/>
      <c r="E18" s="91"/>
      <c r="F18" s="213" t="s">
        <v>207</v>
      </c>
      <c r="G18" s="88"/>
      <c r="H18" s="88"/>
      <c r="I18" s="89"/>
      <c r="J18" s="164"/>
      <c r="K18" s="54"/>
      <c r="L18" s="21"/>
      <c r="M18" s="55"/>
    </row>
    <row r="19" spans="2:13" s="16" customFormat="1" ht="18.75" x14ac:dyDescent="0.3">
      <c r="B19" s="15"/>
      <c r="C19" s="104" t="s">
        <v>208</v>
      </c>
      <c r="D19" s="88"/>
      <c r="E19" s="91"/>
      <c r="F19" s="213" t="s">
        <v>130</v>
      </c>
      <c r="G19" s="88"/>
      <c r="H19" s="88"/>
      <c r="I19" s="89"/>
      <c r="J19" s="164"/>
      <c r="K19" s="86"/>
      <c r="L19" s="21"/>
      <c r="M19" s="55"/>
    </row>
    <row r="20" spans="2:13" s="16" customFormat="1" ht="18.75" x14ac:dyDescent="0.3">
      <c r="B20" s="15"/>
      <c r="C20" s="103" t="s">
        <v>209</v>
      </c>
      <c r="D20" s="88"/>
      <c r="E20" s="91"/>
      <c r="F20" s="213" t="s">
        <v>131</v>
      </c>
      <c r="G20" s="88"/>
      <c r="H20" s="88"/>
      <c r="I20" s="89"/>
      <c r="J20" s="164"/>
      <c r="K20" s="86"/>
      <c r="L20" s="21"/>
      <c r="M20" s="55"/>
    </row>
    <row r="21" spans="2:13" s="16" customFormat="1" ht="18.75" x14ac:dyDescent="0.3">
      <c r="B21" s="15"/>
      <c r="C21" s="103" t="s">
        <v>210</v>
      </c>
      <c r="D21" s="88"/>
      <c r="E21" s="91"/>
      <c r="F21" s="213" t="s">
        <v>132</v>
      </c>
      <c r="G21" s="88"/>
      <c r="H21" s="88"/>
      <c r="I21" s="89"/>
      <c r="J21" s="164">
        <v>950</v>
      </c>
      <c r="K21" s="86"/>
      <c r="L21" s="21"/>
      <c r="M21" s="55"/>
    </row>
    <row r="22" spans="2:13" s="16" customFormat="1" ht="18.75" x14ac:dyDescent="0.3">
      <c r="B22" s="15"/>
      <c r="C22" s="103" t="s">
        <v>211</v>
      </c>
      <c r="D22" s="88"/>
      <c r="E22" s="91"/>
      <c r="F22" s="213" t="s">
        <v>133</v>
      </c>
      <c r="G22" s="88"/>
      <c r="H22" s="88"/>
      <c r="I22" s="89"/>
      <c r="J22" s="164"/>
      <c r="K22" s="54"/>
      <c r="L22" s="21"/>
      <c r="M22" s="55"/>
    </row>
    <row r="23" spans="2:13" s="16" customFormat="1" ht="18.75" x14ac:dyDescent="0.3">
      <c r="B23" s="15"/>
      <c r="C23" s="103" t="s">
        <v>212</v>
      </c>
      <c r="D23" s="88"/>
      <c r="E23" s="91"/>
      <c r="F23" s="213" t="s">
        <v>134</v>
      </c>
      <c r="G23" s="88"/>
      <c r="H23" s="88"/>
      <c r="I23" s="89"/>
      <c r="J23" s="164"/>
      <c r="K23" s="54"/>
      <c r="L23" s="54"/>
      <c r="M23" s="64"/>
    </row>
    <row r="24" spans="2:13" s="16" customFormat="1" ht="18.75" x14ac:dyDescent="0.3">
      <c r="B24" s="15"/>
      <c r="C24" s="104" t="s">
        <v>213</v>
      </c>
      <c r="D24" s="88"/>
      <c r="E24" s="91"/>
      <c r="F24" s="213" t="s">
        <v>135</v>
      </c>
      <c r="G24" s="88"/>
      <c r="H24" s="88"/>
      <c r="I24" s="89"/>
      <c r="J24" s="164">
        <v>300</v>
      </c>
      <c r="K24" s="54"/>
      <c r="L24" s="21"/>
      <c r="M24" s="55"/>
    </row>
    <row r="25" spans="2:13" s="16" customFormat="1" ht="18.75" x14ac:dyDescent="0.3">
      <c r="B25" s="15"/>
      <c r="C25" s="103" t="s">
        <v>214</v>
      </c>
      <c r="D25" s="88"/>
      <c r="E25" s="91"/>
      <c r="F25" s="213" t="s">
        <v>136</v>
      </c>
      <c r="G25" s="88"/>
      <c r="H25" s="88"/>
      <c r="I25" s="89"/>
      <c r="J25" s="164"/>
      <c r="K25" s="54"/>
      <c r="L25" s="21"/>
      <c r="M25" s="55"/>
    </row>
    <row r="26" spans="2:13" s="16" customFormat="1" ht="18.75" x14ac:dyDescent="0.3">
      <c r="B26" s="15"/>
      <c r="C26" s="104" t="s">
        <v>215</v>
      </c>
      <c r="D26" s="88"/>
      <c r="E26" s="91"/>
      <c r="F26" s="213" t="s">
        <v>216</v>
      </c>
      <c r="G26" s="88"/>
      <c r="H26" s="88"/>
      <c r="I26" s="89"/>
      <c r="J26" s="164">
        <v>1000</v>
      </c>
      <c r="K26" s="54"/>
      <c r="L26" s="54"/>
      <c r="M26" s="64"/>
    </row>
    <row r="27" spans="2:13" s="16" customFormat="1" ht="18.75" x14ac:dyDescent="0.3">
      <c r="B27" s="15"/>
      <c r="C27" s="104" t="s">
        <v>217</v>
      </c>
      <c r="D27" s="88"/>
      <c r="E27" s="91"/>
      <c r="F27" s="213" t="s">
        <v>137</v>
      </c>
      <c r="G27" s="88"/>
      <c r="H27" s="88"/>
      <c r="I27" s="89"/>
      <c r="J27" s="164"/>
      <c r="K27" s="54"/>
      <c r="L27" s="21"/>
      <c r="M27" s="55"/>
    </row>
    <row r="28" spans="2:13" s="16" customFormat="1" ht="18.75" x14ac:dyDescent="0.3">
      <c r="B28" s="15"/>
      <c r="C28" s="103" t="s">
        <v>218</v>
      </c>
      <c r="D28" s="88"/>
      <c r="E28" s="91"/>
      <c r="F28" s="213" t="s">
        <v>138</v>
      </c>
      <c r="G28" s="88"/>
      <c r="H28" s="88"/>
      <c r="I28" s="89"/>
      <c r="J28" s="164"/>
      <c r="K28" s="86"/>
      <c r="L28" s="21"/>
      <c r="M28" s="55"/>
    </row>
    <row r="29" spans="2:13" s="16" customFormat="1" ht="18.75" x14ac:dyDescent="0.3">
      <c r="B29" s="15"/>
      <c r="C29" s="103" t="s">
        <v>290</v>
      </c>
      <c r="D29" s="88"/>
      <c r="E29" s="91"/>
      <c r="F29" s="213" t="s">
        <v>291</v>
      </c>
      <c r="G29" s="88"/>
      <c r="H29" s="88"/>
      <c r="I29" s="89"/>
      <c r="J29" s="171"/>
      <c r="K29" s="86"/>
      <c r="L29" s="21"/>
      <c r="M29" s="55"/>
    </row>
    <row r="30" spans="2:13" s="16" customFormat="1" ht="18.75" x14ac:dyDescent="0.3">
      <c r="B30" s="15"/>
      <c r="C30" s="103" t="s">
        <v>284</v>
      </c>
      <c r="D30" s="88"/>
      <c r="E30" s="91"/>
      <c r="F30" s="213" t="s">
        <v>285</v>
      </c>
      <c r="G30" s="88"/>
      <c r="H30" s="88"/>
      <c r="I30" s="89"/>
      <c r="J30" s="171">
        <v>1500</v>
      </c>
      <c r="K30" s="86"/>
      <c r="L30" s="21"/>
      <c r="M30" s="55"/>
    </row>
    <row r="31" spans="2:13" s="16" customFormat="1" ht="18.75" x14ac:dyDescent="0.3">
      <c r="B31" s="15"/>
      <c r="C31" s="104" t="s">
        <v>287</v>
      </c>
      <c r="D31" s="88"/>
      <c r="E31" s="91"/>
      <c r="F31" s="213" t="s">
        <v>286</v>
      </c>
      <c r="G31" s="88"/>
      <c r="H31" s="88"/>
      <c r="I31" s="89"/>
      <c r="J31" s="171"/>
      <c r="K31" s="86"/>
      <c r="L31" s="21"/>
      <c r="M31" s="55"/>
    </row>
    <row r="32" spans="2:13" s="16" customFormat="1" ht="19.5" thickBot="1" x14ac:dyDescent="0.35">
      <c r="B32" s="15"/>
      <c r="C32" s="104" t="s">
        <v>257</v>
      </c>
      <c r="D32" s="88"/>
      <c r="E32" s="91"/>
      <c r="F32" s="213" t="s">
        <v>256</v>
      </c>
      <c r="G32" s="88"/>
      <c r="H32" s="88"/>
      <c r="I32" s="89"/>
      <c r="J32" s="166"/>
      <c r="K32" s="86"/>
      <c r="L32" s="21"/>
      <c r="M32" s="55"/>
    </row>
    <row r="33" spans="2:13" s="63" customFormat="1" ht="9.75" customHeight="1" x14ac:dyDescent="0.3">
      <c r="B33" s="59"/>
      <c r="C33" s="92"/>
      <c r="D33" s="93"/>
      <c r="E33" s="93"/>
      <c r="F33" s="94"/>
      <c r="G33" s="94"/>
      <c r="H33" s="94"/>
      <c r="I33" s="95"/>
      <c r="J33" s="99"/>
      <c r="K33" s="60"/>
      <c r="L33" s="60"/>
      <c r="M33" s="62"/>
    </row>
    <row r="34" spans="2:13" s="16" customFormat="1" ht="18.75" x14ac:dyDescent="0.3">
      <c r="B34" s="15"/>
      <c r="C34" s="244" t="s">
        <v>288</v>
      </c>
      <c r="D34" s="245"/>
      <c r="E34" s="245"/>
      <c r="F34" s="96"/>
      <c r="G34" s="96"/>
      <c r="H34" s="96"/>
      <c r="I34" s="98"/>
      <c r="J34" s="165">
        <f>SUM(J15:J32)</f>
        <v>36450</v>
      </c>
      <c r="K34" s="86"/>
      <c r="L34" s="21"/>
      <c r="M34" s="55"/>
    </row>
    <row r="35" spans="2:13" s="63" customFormat="1" ht="18" customHeight="1" x14ac:dyDescent="0.3">
      <c r="B35" s="59"/>
      <c r="C35" s="90"/>
      <c r="D35" s="90"/>
      <c r="E35" s="90"/>
      <c r="F35" s="60"/>
      <c r="G35" s="60"/>
      <c r="H35" s="60"/>
      <c r="I35" s="60"/>
      <c r="J35" s="61"/>
      <c r="K35" s="60"/>
      <c r="L35" s="60"/>
      <c r="M35" s="62"/>
    </row>
    <row r="36" spans="2:13" s="16" customFormat="1" ht="18.75" x14ac:dyDescent="0.3">
      <c r="B36" s="15"/>
      <c r="C36" s="196" t="s">
        <v>283</v>
      </c>
      <c r="D36" s="197"/>
      <c r="E36" s="198"/>
      <c r="F36" s="169" t="s">
        <v>220</v>
      </c>
      <c r="G36" s="167"/>
      <c r="H36" s="167"/>
      <c r="I36" s="168"/>
      <c r="J36" s="107" t="s">
        <v>267</v>
      </c>
      <c r="K36" s="86"/>
      <c r="L36" s="21"/>
      <c r="M36" s="55"/>
    </row>
    <row r="37" spans="2:13" s="16" customFormat="1" ht="18.75" x14ac:dyDescent="0.3">
      <c r="B37" s="15"/>
      <c r="C37" s="104" t="s">
        <v>258</v>
      </c>
      <c r="D37" s="88"/>
      <c r="E37" s="91"/>
      <c r="F37" s="213" t="s">
        <v>259</v>
      </c>
      <c r="G37" s="88"/>
      <c r="H37" s="88"/>
      <c r="I37" s="89"/>
      <c r="J37" s="164"/>
      <c r="K37" s="86"/>
      <c r="L37" s="21"/>
      <c r="M37" s="55"/>
    </row>
    <row r="38" spans="2:13" s="16" customFormat="1" ht="18.75" x14ac:dyDescent="0.3">
      <c r="B38" s="15"/>
      <c r="C38" s="103" t="s">
        <v>219</v>
      </c>
      <c r="D38" s="88"/>
      <c r="E38" s="91"/>
      <c r="F38" s="213" t="s">
        <v>139</v>
      </c>
      <c r="G38" s="88"/>
      <c r="H38" s="88"/>
      <c r="I38" s="89"/>
      <c r="J38" s="164"/>
      <c r="K38" s="54"/>
      <c r="L38" s="54"/>
      <c r="M38" s="55"/>
    </row>
    <row r="39" spans="2:13" s="16" customFormat="1" ht="19.5" thickBot="1" x14ac:dyDescent="0.35">
      <c r="B39" s="15"/>
      <c r="C39" s="104"/>
      <c r="D39" s="88"/>
      <c r="E39" s="91"/>
      <c r="F39" s="213"/>
      <c r="G39" s="88"/>
      <c r="H39" s="88"/>
      <c r="I39" s="89"/>
      <c r="J39" s="166"/>
      <c r="K39" s="54"/>
      <c r="L39" s="54"/>
      <c r="M39" s="55"/>
    </row>
    <row r="40" spans="2:13" s="63" customFormat="1" ht="9.75" customHeight="1" x14ac:dyDescent="0.3">
      <c r="B40" s="59"/>
      <c r="C40" s="92"/>
      <c r="D40" s="93"/>
      <c r="E40" s="93"/>
      <c r="F40" s="94"/>
      <c r="G40" s="94"/>
      <c r="H40" s="94"/>
      <c r="I40" s="95"/>
      <c r="J40" s="99"/>
      <c r="K40" s="60"/>
      <c r="L40" s="60"/>
      <c r="M40" s="62"/>
    </row>
    <row r="41" spans="2:13" s="16" customFormat="1" ht="18.75" x14ac:dyDescent="0.3">
      <c r="B41" s="15"/>
      <c r="C41" s="244" t="s">
        <v>289</v>
      </c>
      <c r="D41" s="245"/>
      <c r="E41" s="245"/>
      <c r="F41" s="96"/>
      <c r="G41" s="97"/>
      <c r="H41" s="97"/>
      <c r="I41" s="98"/>
      <c r="J41" s="165">
        <f>SUM(J37:J39)</f>
        <v>0</v>
      </c>
      <c r="K41" s="86"/>
      <c r="L41" s="21"/>
      <c r="M41" s="55"/>
    </row>
    <row r="42" spans="2:13" s="63" customFormat="1" ht="9.75" customHeight="1" x14ac:dyDescent="0.3">
      <c r="B42" s="59"/>
      <c r="C42" s="90"/>
      <c r="D42" s="90"/>
      <c r="E42" s="90"/>
      <c r="F42" s="60"/>
      <c r="G42" s="60"/>
      <c r="H42" s="60"/>
      <c r="I42" s="60"/>
      <c r="J42" s="61"/>
      <c r="K42" s="60"/>
      <c r="L42" s="60"/>
      <c r="M42" s="62"/>
    </row>
    <row r="43" spans="2:13" s="16" customFormat="1" ht="18.75" x14ac:dyDescent="0.3">
      <c r="B43" s="15"/>
      <c r="C43" s="193" t="s">
        <v>293</v>
      </c>
      <c r="D43" s="194"/>
      <c r="E43" s="195"/>
      <c r="F43" s="193"/>
      <c r="G43" s="194"/>
      <c r="H43" s="201"/>
      <c r="I43" s="202"/>
      <c r="J43" s="107" t="s">
        <v>267</v>
      </c>
      <c r="K43" s="86"/>
      <c r="L43" s="21"/>
      <c r="M43" s="55"/>
    </row>
    <row r="44" spans="2:13" s="16" customFormat="1" ht="18.75" x14ac:dyDescent="0.3">
      <c r="B44" s="15"/>
      <c r="C44" s="213" t="s">
        <v>296</v>
      </c>
      <c r="D44" s="88"/>
      <c r="E44" s="91"/>
      <c r="F44" s="213" t="s">
        <v>260</v>
      </c>
      <c r="G44" s="88"/>
      <c r="H44" s="88"/>
      <c r="I44" s="89"/>
      <c r="J44" s="164"/>
      <c r="K44" s="86"/>
      <c r="L44" s="21"/>
      <c r="M44" s="55"/>
    </row>
    <row r="45" spans="2:13" s="16" customFormat="1" ht="18.75" x14ac:dyDescent="0.3">
      <c r="B45" s="15"/>
      <c r="C45" s="213" t="s">
        <v>271</v>
      </c>
      <c r="D45" s="88"/>
      <c r="E45" s="91"/>
      <c r="F45" s="213" t="s">
        <v>261</v>
      </c>
      <c r="G45" s="88"/>
      <c r="H45" s="88"/>
      <c r="I45" s="89"/>
      <c r="J45" s="164"/>
      <c r="K45" s="86"/>
      <c r="L45" s="21"/>
      <c r="M45" s="55"/>
    </row>
    <row r="46" spans="2:13" s="16" customFormat="1" ht="18.75" x14ac:dyDescent="0.3">
      <c r="B46" s="15"/>
      <c r="C46" s="213"/>
      <c r="D46" s="88"/>
      <c r="E46" s="91"/>
      <c r="F46" s="213"/>
      <c r="G46" s="88"/>
      <c r="H46" s="88"/>
      <c r="I46" s="89"/>
      <c r="J46" s="164"/>
      <c r="K46" s="86"/>
      <c r="L46" s="21"/>
      <c r="M46" s="55"/>
    </row>
    <row r="47" spans="2:13" s="16" customFormat="1" ht="18.75" x14ac:dyDescent="0.3">
      <c r="B47" s="15"/>
      <c r="C47" s="213" t="s">
        <v>272</v>
      </c>
      <c r="D47" s="88"/>
      <c r="E47" s="91"/>
      <c r="F47" s="213" t="s">
        <v>262</v>
      </c>
      <c r="G47" s="88"/>
      <c r="H47" s="88"/>
      <c r="I47" s="89"/>
      <c r="J47" s="164">
        <v>1000</v>
      </c>
      <c r="K47" s="86"/>
      <c r="L47" s="21"/>
      <c r="M47" s="55"/>
    </row>
    <row r="48" spans="2:13" s="16" customFormat="1" ht="18.75" x14ac:dyDescent="0.3">
      <c r="B48" s="15"/>
      <c r="C48" s="213" t="s">
        <v>281</v>
      </c>
      <c r="D48" s="88"/>
      <c r="E48" s="91"/>
      <c r="F48" s="213" t="s">
        <v>262</v>
      </c>
      <c r="G48" s="88"/>
      <c r="H48" s="88"/>
      <c r="I48" s="89"/>
      <c r="J48" s="164"/>
      <c r="K48" s="86"/>
      <c r="L48" s="21"/>
      <c r="M48" s="55"/>
    </row>
    <row r="49" spans="2:14" s="16" customFormat="1" ht="18.75" x14ac:dyDescent="0.3">
      <c r="B49" s="15"/>
      <c r="C49" s="213"/>
      <c r="D49" s="88"/>
      <c r="E49" s="91"/>
      <c r="F49" s="213"/>
      <c r="G49" s="88"/>
      <c r="H49" s="88"/>
      <c r="I49" s="89"/>
      <c r="J49" s="164"/>
      <c r="K49" s="54"/>
      <c r="L49" s="21"/>
      <c r="M49" s="55"/>
    </row>
    <row r="50" spans="2:14" s="16" customFormat="1" ht="18.75" x14ac:dyDescent="0.3">
      <c r="B50" s="15"/>
      <c r="C50" s="213" t="s">
        <v>273</v>
      </c>
      <c r="D50" s="88"/>
      <c r="E50" s="91"/>
      <c r="F50" s="213" t="s">
        <v>263</v>
      </c>
      <c r="G50" s="88"/>
      <c r="H50" s="88"/>
      <c r="I50" s="89"/>
      <c r="J50" s="164"/>
      <c r="K50" s="86"/>
      <c r="L50" s="21"/>
      <c r="M50" s="55"/>
    </row>
    <row r="51" spans="2:14" s="16" customFormat="1" ht="18.75" x14ac:dyDescent="0.3">
      <c r="B51" s="15"/>
      <c r="C51" s="213"/>
      <c r="D51" s="88"/>
      <c r="E51" s="91"/>
      <c r="F51" s="213"/>
      <c r="G51" s="88"/>
      <c r="H51" s="88"/>
      <c r="I51" s="89"/>
      <c r="J51" s="164"/>
      <c r="K51" s="86"/>
      <c r="L51" s="21"/>
      <c r="M51" s="55"/>
    </row>
    <row r="52" spans="2:14" s="16" customFormat="1" ht="18.75" x14ac:dyDescent="0.3">
      <c r="B52" s="15"/>
      <c r="C52" s="213" t="s">
        <v>274</v>
      </c>
      <c r="D52" s="88"/>
      <c r="E52" s="91"/>
      <c r="F52" s="213" t="s">
        <v>264</v>
      </c>
      <c r="G52" s="88"/>
      <c r="H52" s="88"/>
      <c r="I52" s="89"/>
      <c r="J52" s="187">
        <f>-I69</f>
        <v>3450</v>
      </c>
      <c r="K52" s="86"/>
      <c r="L52" s="21"/>
      <c r="M52" s="55"/>
    </row>
    <row r="53" spans="2:14" s="16" customFormat="1" ht="19.5" thickBot="1" x14ac:dyDescent="0.35">
      <c r="B53" s="15"/>
      <c r="C53" s="104"/>
      <c r="D53" s="88"/>
      <c r="E53" s="91"/>
      <c r="F53" s="213"/>
      <c r="G53" s="88"/>
      <c r="H53" s="88"/>
      <c r="I53" s="89"/>
      <c r="J53" s="166"/>
      <c r="K53" s="86"/>
      <c r="L53" s="21"/>
      <c r="M53" s="55"/>
    </row>
    <row r="54" spans="2:14" s="63" customFormat="1" ht="9.75" customHeight="1" x14ac:dyDescent="0.3">
      <c r="B54" s="59"/>
      <c r="C54" s="92"/>
      <c r="D54" s="93"/>
      <c r="E54" s="93"/>
      <c r="F54" s="94"/>
      <c r="G54" s="94"/>
      <c r="H54" s="94"/>
      <c r="I54" s="95"/>
      <c r="J54" s="99"/>
      <c r="K54" s="60"/>
      <c r="L54" s="60"/>
      <c r="M54" s="62"/>
    </row>
    <row r="55" spans="2:14" s="16" customFormat="1" ht="19.5" customHeight="1" x14ac:dyDescent="0.3">
      <c r="B55" s="15"/>
      <c r="C55" s="244" t="s">
        <v>265</v>
      </c>
      <c r="D55" s="245"/>
      <c r="E55" s="245"/>
      <c r="F55" s="96"/>
      <c r="G55" s="96"/>
      <c r="H55" s="96"/>
      <c r="I55" s="98"/>
      <c r="J55" s="165">
        <f>SUM(J44:J53)</f>
        <v>4450</v>
      </c>
      <c r="K55" s="86"/>
      <c r="L55" s="21"/>
      <c r="M55" s="55"/>
    </row>
    <row r="56" spans="2:14" s="63" customFormat="1" ht="9.75" customHeight="1" x14ac:dyDescent="0.3">
      <c r="B56" s="59"/>
      <c r="C56" s="90"/>
      <c r="D56" s="90"/>
      <c r="E56" s="90"/>
      <c r="F56" s="60"/>
      <c r="G56" s="60"/>
      <c r="H56" s="60"/>
      <c r="I56" s="60"/>
      <c r="J56" s="61"/>
      <c r="K56" s="60"/>
      <c r="L56" s="60"/>
      <c r="M56" s="62"/>
    </row>
    <row r="57" spans="2:14" ht="18.75" x14ac:dyDescent="0.2">
      <c r="B57" s="8"/>
      <c r="C57" s="250"/>
      <c r="D57" s="250"/>
      <c r="E57" s="250"/>
      <c r="F57" s="250"/>
      <c r="G57" s="250"/>
      <c r="H57" s="250"/>
      <c r="I57" s="250"/>
      <c r="J57" s="250"/>
      <c r="K57" s="250"/>
      <c r="L57" s="250"/>
      <c r="M57" s="9"/>
    </row>
    <row r="58" spans="2:14" s="16" customFormat="1" ht="18.75" x14ac:dyDescent="0.3">
      <c r="B58" s="15"/>
      <c r="C58" s="248" t="s">
        <v>268</v>
      </c>
      <c r="D58" s="249"/>
      <c r="E58" s="249"/>
      <c r="F58" s="249"/>
      <c r="G58" s="249"/>
      <c r="H58" s="249"/>
      <c r="I58" s="107" t="s">
        <v>267</v>
      </c>
      <c r="J58" s="203"/>
      <c r="K58" s="86"/>
      <c r="L58" s="21"/>
      <c r="M58" s="55"/>
    </row>
    <row r="59" spans="2:14" s="16" customFormat="1" ht="18.75" x14ac:dyDescent="0.3">
      <c r="B59" s="15"/>
      <c r="C59" s="232" t="s">
        <v>302</v>
      </c>
      <c r="D59" s="233"/>
      <c r="E59" s="233"/>
      <c r="F59" s="233"/>
      <c r="G59" s="233"/>
      <c r="H59" s="233"/>
      <c r="I59" s="164">
        <v>-450</v>
      </c>
      <c r="J59" s="203"/>
      <c r="K59" s="54"/>
      <c r="L59" s="54"/>
      <c r="M59" s="64"/>
    </row>
    <row r="60" spans="2:14" s="16" customFormat="1" ht="18.75" x14ac:dyDescent="0.3">
      <c r="B60" s="15"/>
      <c r="C60" s="232"/>
      <c r="D60" s="233"/>
      <c r="E60" s="233"/>
      <c r="F60" s="233"/>
      <c r="G60" s="233"/>
      <c r="H60" s="233"/>
      <c r="I60" s="164"/>
      <c r="J60" s="203"/>
      <c r="K60" s="86"/>
      <c r="L60" s="21"/>
      <c r="M60" s="55"/>
    </row>
    <row r="61" spans="2:14" s="16" customFormat="1" ht="18.75" x14ac:dyDescent="0.3">
      <c r="B61" s="15"/>
      <c r="C61" s="232" t="s">
        <v>297</v>
      </c>
      <c r="D61" s="233"/>
      <c r="E61" s="233"/>
      <c r="F61" s="233"/>
      <c r="G61" s="233"/>
      <c r="H61" s="233"/>
      <c r="I61" s="164"/>
      <c r="J61" s="203"/>
      <c r="K61" s="86"/>
      <c r="L61" s="21"/>
      <c r="M61" s="55"/>
    </row>
    <row r="62" spans="2:14" s="16" customFormat="1" ht="18.75" x14ac:dyDescent="0.3">
      <c r="B62" s="15"/>
      <c r="C62" s="232" t="s">
        <v>269</v>
      </c>
      <c r="D62" s="233"/>
      <c r="E62" s="233"/>
      <c r="F62" s="233"/>
      <c r="G62" s="233"/>
      <c r="H62" s="233"/>
      <c r="I62" s="164"/>
      <c r="J62" s="203"/>
      <c r="K62" s="86"/>
      <c r="L62" s="21"/>
      <c r="M62" s="55"/>
    </row>
    <row r="63" spans="2:14" s="16" customFormat="1" ht="18.75" x14ac:dyDescent="0.3">
      <c r="B63" s="15"/>
      <c r="C63" s="232"/>
      <c r="D63" s="233"/>
      <c r="E63" s="233"/>
      <c r="F63" s="233"/>
      <c r="G63" s="233"/>
      <c r="H63" s="233"/>
      <c r="I63" s="164"/>
      <c r="J63" s="203"/>
      <c r="K63" s="86"/>
      <c r="L63" s="21"/>
      <c r="M63" s="55"/>
      <c r="N63" s="186"/>
    </row>
    <row r="64" spans="2:14" s="16" customFormat="1" ht="18.75" x14ac:dyDescent="0.3">
      <c r="B64" s="15"/>
      <c r="C64" s="232" t="s">
        <v>270</v>
      </c>
      <c r="D64" s="233"/>
      <c r="E64" s="233"/>
      <c r="F64" s="233"/>
      <c r="G64" s="233"/>
      <c r="H64" s="233"/>
      <c r="I64" s="164"/>
      <c r="J64" s="203"/>
      <c r="K64" s="86"/>
      <c r="L64" s="21"/>
      <c r="M64" s="55"/>
    </row>
    <row r="65" spans="2:13" s="16" customFormat="1" ht="18.75" x14ac:dyDescent="0.3">
      <c r="B65" s="15"/>
      <c r="C65" s="234"/>
      <c r="D65" s="235"/>
      <c r="E65" s="235"/>
      <c r="F65" s="235"/>
      <c r="G65" s="235"/>
      <c r="H65" s="236"/>
      <c r="I65" s="171"/>
      <c r="J65" s="203"/>
      <c r="K65" s="86"/>
      <c r="L65" s="21"/>
      <c r="M65" s="55"/>
    </row>
    <row r="66" spans="2:13" s="16" customFormat="1" ht="18.75" x14ac:dyDescent="0.3">
      <c r="B66" s="15"/>
      <c r="C66" s="234" t="s">
        <v>292</v>
      </c>
      <c r="D66" s="235"/>
      <c r="E66" s="235"/>
      <c r="F66" s="235"/>
      <c r="G66" s="235"/>
      <c r="H66" s="236"/>
      <c r="I66" s="171">
        <v>3000</v>
      </c>
      <c r="J66" s="203"/>
      <c r="K66" s="86"/>
      <c r="L66" s="21"/>
      <c r="M66" s="55"/>
    </row>
    <row r="67" spans="2:13" s="16" customFormat="1" ht="19.5" thickBot="1" x14ac:dyDescent="0.35">
      <c r="B67" s="15"/>
      <c r="C67" s="232"/>
      <c r="D67" s="233"/>
      <c r="E67" s="233"/>
      <c r="F67" s="233"/>
      <c r="G67" s="233"/>
      <c r="H67" s="233"/>
      <c r="I67" s="166"/>
      <c r="J67" s="203"/>
      <c r="K67" s="86"/>
      <c r="L67" s="21"/>
      <c r="M67" s="55"/>
    </row>
    <row r="68" spans="2:13" s="63" customFormat="1" ht="9.75" customHeight="1" x14ac:dyDescent="0.25">
      <c r="B68" s="59"/>
      <c r="C68" s="240"/>
      <c r="D68" s="241"/>
      <c r="E68" s="241"/>
      <c r="F68" s="241"/>
      <c r="G68" s="241"/>
      <c r="H68" s="242"/>
      <c r="I68" s="184"/>
      <c r="J68" s="204"/>
      <c r="K68" s="60"/>
      <c r="L68" s="60"/>
      <c r="M68" s="62"/>
    </row>
    <row r="69" spans="2:13" s="16" customFormat="1" ht="18.75" x14ac:dyDescent="0.3">
      <c r="B69" s="15"/>
      <c r="C69" s="237" t="s">
        <v>310</v>
      </c>
      <c r="D69" s="238"/>
      <c r="E69" s="238"/>
      <c r="F69" s="238"/>
      <c r="G69" s="238"/>
      <c r="H69" s="239"/>
      <c r="I69" s="185">
        <f>I59+I61+I62-I64-I66</f>
        <v>-3450</v>
      </c>
      <c r="J69" s="203"/>
      <c r="K69" s="86"/>
      <c r="L69" s="21"/>
      <c r="M69" s="55"/>
    </row>
    <row r="70" spans="2:13" ht="18.75" x14ac:dyDescent="0.2">
      <c r="B70" s="8"/>
      <c r="C70" s="216"/>
      <c r="D70" s="216"/>
      <c r="E70" s="216"/>
      <c r="F70" s="216"/>
      <c r="G70" s="216"/>
      <c r="H70" s="216"/>
      <c r="I70" s="216"/>
      <c r="J70" s="216"/>
      <c r="K70" s="216"/>
      <c r="L70" s="216"/>
      <c r="M70" s="9"/>
    </row>
    <row r="71" spans="2:13" s="63" customFormat="1" ht="9.75" customHeight="1" x14ac:dyDescent="0.3">
      <c r="B71" s="59"/>
      <c r="C71" s="90"/>
      <c r="D71" s="90"/>
      <c r="E71" s="90"/>
      <c r="F71" s="60"/>
      <c r="G71" s="60"/>
      <c r="H71" s="60"/>
      <c r="I71" s="60"/>
      <c r="J71" s="61"/>
      <c r="K71" s="60"/>
      <c r="L71" s="60"/>
      <c r="M71" s="62"/>
    </row>
    <row r="72" spans="2:13" s="182" customFormat="1" ht="30" customHeight="1" x14ac:dyDescent="0.2">
      <c r="B72" s="174"/>
      <c r="C72" s="224" t="s">
        <v>304</v>
      </c>
      <c r="D72" s="225"/>
      <c r="E72" s="225"/>
      <c r="F72" s="214"/>
      <c r="G72" s="176"/>
      <c r="H72" s="176"/>
      <c r="I72" s="177"/>
      <c r="J72" s="178">
        <f>J55+J41+J34</f>
        <v>40900</v>
      </c>
      <c r="K72" s="179"/>
      <c r="L72" s="180"/>
      <c r="M72" s="181"/>
    </row>
    <row r="73" spans="2:13" ht="18" customHeight="1" x14ac:dyDescent="0.25">
      <c r="B73" s="8"/>
      <c r="C73" s="13"/>
      <c r="D73" s="13"/>
      <c r="E73" s="13"/>
      <c r="F73" s="13"/>
      <c r="G73" s="13"/>
      <c r="H73" s="13"/>
      <c r="I73" s="13"/>
      <c r="J73" s="14"/>
      <c r="K73" s="13"/>
      <c r="L73" s="13"/>
      <c r="M73" s="9"/>
    </row>
    <row r="74" spans="2:13" ht="18.75" x14ac:dyDescent="0.2">
      <c r="B74" s="8"/>
      <c r="C74" s="216"/>
      <c r="D74" s="216"/>
      <c r="E74" s="216"/>
      <c r="F74" s="216"/>
      <c r="G74" s="216"/>
      <c r="H74" s="216"/>
      <c r="I74" s="216"/>
      <c r="J74" s="216"/>
      <c r="K74" s="216"/>
      <c r="L74" s="216"/>
      <c r="M74" s="9"/>
    </row>
    <row r="75" spans="2:13" s="63" customFormat="1" ht="9.75" customHeight="1" x14ac:dyDescent="0.3">
      <c r="B75" s="59"/>
      <c r="C75" s="90"/>
      <c r="D75" s="90"/>
      <c r="E75" s="90"/>
      <c r="F75" s="60"/>
      <c r="G75" s="60"/>
      <c r="H75" s="60"/>
      <c r="I75" s="60"/>
      <c r="J75" s="61"/>
      <c r="K75" s="60"/>
      <c r="L75" s="60"/>
      <c r="M75" s="62"/>
    </row>
    <row r="76" spans="2:13" s="182" customFormat="1" ht="30" customHeight="1" x14ac:dyDescent="0.2">
      <c r="B76" s="174"/>
      <c r="C76" s="224" t="s">
        <v>303</v>
      </c>
      <c r="D76" s="225"/>
      <c r="E76" s="225"/>
      <c r="F76" s="226"/>
      <c r="G76" s="226"/>
      <c r="H76" s="226"/>
      <c r="I76" s="227"/>
      <c r="J76" s="211">
        <v>150000</v>
      </c>
      <c r="K76" s="179"/>
      <c r="L76" s="180"/>
      <c r="M76" s="181"/>
    </row>
    <row r="77" spans="2:13" ht="18" customHeight="1" x14ac:dyDescent="0.25">
      <c r="B77" s="8"/>
      <c r="C77" s="13"/>
      <c r="D77" s="13"/>
      <c r="E77" s="13"/>
      <c r="F77" s="13"/>
      <c r="G77" s="13"/>
      <c r="H77" s="13"/>
      <c r="I77" s="13"/>
      <c r="J77" s="14"/>
      <c r="K77" s="13"/>
      <c r="L77" s="13"/>
      <c r="M77" s="9"/>
    </row>
    <row r="78" spans="2:13" ht="18.75" x14ac:dyDescent="0.2">
      <c r="B78" s="8"/>
      <c r="C78" s="216"/>
      <c r="D78" s="216"/>
      <c r="E78" s="216"/>
      <c r="F78" s="216"/>
      <c r="G78" s="216"/>
      <c r="H78" s="216"/>
      <c r="I78" s="216"/>
      <c r="J78" s="216"/>
      <c r="K78" s="216"/>
      <c r="L78" s="216"/>
      <c r="M78" s="9"/>
    </row>
    <row r="79" spans="2:13" s="182" customFormat="1" ht="52.5" customHeight="1" x14ac:dyDescent="0.2">
      <c r="B79" s="174"/>
      <c r="C79" s="228" t="s">
        <v>305</v>
      </c>
      <c r="D79" s="229"/>
      <c r="E79" s="229"/>
      <c r="F79" s="230"/>
      <c r="G79" s="230"/>
      <c r="H79" s="230"/>
      <c r="I79" s="231"/>
      <c r="J79" s="210">
        <f>IF(ISERR(J72/J76)," ",J72/J76)</f>
        <v>0.27266666666666667</v>
      </c>
      <c r="K79" s="179"/>
      <c r="L79" s="180"/>
      <c r="M79" s="181"/>
    </row>
    <row r="80" spans="2:13" ht="18.75" x14ac:dyDescent="0.2">
      <c r="B80" s="8"/>
      <c r="C80" s="216"/>
      <c r="D80" s="216"/>
      <c r="E80" s="216"/>
      <c r="F80" s="216"/>
      <c r="G80" s="216"/>
      <c r="H80" s="216"/>
      <c r="I80" s="216"/>
      <c r="J80" s="216"/>
      <c r="K80" s="216"/>
      <c r="L80" s="216"/>
      <c r="M80" s="9"/>
    </row>
    <row r="81" spans="2:13" s="16" customFormat="1" ht="19.5" thickBot="1" x14ac:dyDescent="0.35">
      <c r="B81" s="18"/>
      <c r="C81" s="117"/>
      <c r="D81" s="111"/>
      <c r="E81" s="111"/>
      <c r="F81" s="112"/>
      <c r="G81" s="111"/>
      <c r="H81" s="111"/>
      <c r="I81" s="111"/>
      <c r="J81" s="113"/>
      <c r="K81" s="114"/>
      <c r="L81" s="115"/>
      <c r="M81" s="19"/>
    </row>
    <row r="82" spans="2:13" s="16" customFormat="1" ht="9" customHeight="1" x14ac:dyDescent="0.3">
      <c r="B82" s="106"/>
      <c r="C82" s="110"/>
      <c r="D82" s="110"/>
      <c r="E82" s="110"/>
      <c r="F82" s="110"/>
      <c r="G82" s="110"/>
      <c r="H82" s="110"/>
      <c r="I82" s="110"/>
      <c r="J82" s="110"/>
      <c r="K82" s="110"/>
      <c r="L82" s="110"/>
      <c r="M82" s="110"/>
    </row>
    <row r="83" spans="2:13" s="16" customFormat="1" ht="18.75" x14ac:dyDescent="0.3">
      <c r="C83" s="20"/>
      <c r="J83" s="17"/>
    </row>
  </sheetData>
  <mergeCells count="22">
    <mergeCell ref="C66:H66"/>
    <mergeCell ref="C67:H67"/>
    <mergeCell ref="C55:E55"/>
    <mergeCell ref="C57:L57"/>
    <mergeCell ref="C58:H58"/>
    <mergeCell ref="C59:H59"/>
    <mergeCell ref="C60:H60"/>
    <mergeCell ref="C61:H61"/>
    <mergeCell ref="C68:H68"/>
    <mergeCell ref="C69:H69"/>
    <mergeCell ref="C72:E72"/>
    <mergeCell ref="C76:I76"/>
    <mergeCell ref="C79:I79"/>
    <mergeCell ref="A1:M5"/>
    <mergeCell ref="C62:H62"/>
    <mergeCell ref="C63:H63"/>
    <mergeCell ref="C64:H64"/>
    <mergeCell ref="C65:H65"/>
    <mergeCell ref="C41:E41"/>
    <mergeCell ref="C11:L11"/>
    <mergeCell ref="C12:L12"/>
    <mergeCell ref="C34:E34"/>
  </mergeCells>
  <dataValidations count="3">
    <dataValidation allowBlank="1" showErrorMessage="1" errorTitle="Invalid number" error="Re-enter a whole number" sqref="I59"/>
    <dataValidation type="whole" allowBlank="1" showErrorMessage="1" errorTitle="Invalid number" error="Re-enter a whole number" sqref="J37:J39 J15:J32 J53 I60:I67 J44:J51">
      <formula1>1</formula1>
      <formula2>100000000000</formula2>
    </dataValidation>
    <dataValidation errorTitle="Invalid number" error="Re-enter a whole number" sqref="J52"/>
  </dataValidations>
  <pageMargins left="0.2" right="0.2" top="0.5" bottom="0.25" header="0.3" footer="0.3"/>
  <pageSetup scale="48"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DataEntry</vt:lpstr>
      <vt:lpstr>Service Fee Rate</vt:lpstr>
      <vt:lpstr>Review checklist</vt:lpstr>
      <vt:lpstr>Sales Mark-Up</vt:lpstr>
      <vt:lpstr>Service Instructions</vt:lpstr>
      <vt:lpstr>Sales Mark-up Instructions</vt:lpstr>
      <vt:lpstr>Exmpl#1-Test Service</vt:lpstr>
      <vt:lpstr>Exmpl#2-Conference</vt:lpstr>
      <vt:lpstr>Exmpl#3-Store Mark-up</vt:lpstr>
      <vt:lpstr>DataEntry!Print_Area</vt:lpstr>
      <vt:lpstr>'Review checklist'!Print_Area</vt:lpstr>
      <vt:lpstr>'Sales Mark-Up'!Print_Area</vt:lpstr>
      <vt:lpstr>'Service Fee Rate'!Print_Area</vt:lpstr>
    </vt:vector>
  </TitlesOfParts>
  <Company>Office of Business and Financial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Worksheet to Compute Rate to Charge Customers</dc:title>
  <dc:creator>OBFS UAFR - University of Illinois</dc:creator>
  <cp:keywords>accounting, financial, reporting, worksheet, compute, rate, charge, customers</cp:keywords>
  <cp:lastModifiedBy>Krsticevic, Sherry</cp:lastModifiedBy>
  <cp:lastPrinted>2012-12-11T20:18:53Z</cp:lastPrinted>
  <dcterms:created xsi:type="dcterms:W3CDTF">2003-06-19T21:53:23Z</dcterms:created>
  <dcterms:modified xsi:type="dcterms:W3CDTF">2019-05-31T14:04:17Z</dcterms:modified>
</cp:coreProperties>
</file>